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rkusz1" sheetId="1" r:id="rId1"/>
  </sheets>
  <definedNames>
    <definedName name="_xlnm.Print_Area" localSheetId="0">'Arkusz1'!$A$1:$G$141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<sst xmlns="http://schemas.openxmlformats.org/spreadsheetml/2006/main" count="182" uniqueCount="72">
  <si>
    <t>Lp.</t>
  </si>
  <si>
    <t>Suma</t>
  </si>
  <si>
    <t>gaz płynny propan-butan LPG</t>
  </si>
  <si>
    <t>olej napędowy ON</t>
  </si>
  <si>
    <t xml:space="preserve">Silniki w samochodach o dopuszczalnej masie całkowitej powyżej 3,5 Mg, z wyjątkiem autobusów, zarejestrowanych po raz pierwszy do dnia 30.09.1993r </t>
  </si>
  <si>
    <t xml:space="preserve">Silniki w autobusach o dopuszczalnej masie całkowitej powyżej 3,5 Mg zarejestrowanych po raz pierwszy do dnia 30.09.1993r </t>
  </si>
  <si>
    <t xml:space="preserve">Silniki w pojazdach szynowych wyprodukowanych do 2007r </t>
  </si>
  <si>
    <t>Silniki w jednostkach pływających żeglugi śródlądowej wyprodukowanych do 2007r</t>
  </si>
  <si>
    <t>Silniki w innych pojazdach samochodowych o dopuszczalnej masie całkowitej do 3,5 Mg i w motorowerach</t>
  </si>
  <si>
    <t>biodiesel BD</t>
  </si>
  <si>
    <r>
      <t>benzyna silnikowa BS</t>
    </r>
    <r>
      <rPr>
        <vertAlign val="superscript"/>
        <sz val="9"/>
        <rFont val="Arial"/>
        <family val="2"/>
      </rPr>
      <t>10</t>
    </r>
    <r>
      <rPr>
        <vertAlign val="superscript"/>
        <sz val="10"/>
        <rFont val="Arial"/>
        <family val="2"/>
      </rPr>
      <t>)</t>
    </r>
  </si>
  <si>
    <t>sprężony gaz ziemny CNG (silniki fabrycznie przystosowane do zasilania gazem), w tym biometan</t>
  </si>
  <si>
    <t>sprężony gaz ziemny CNG (silniki przebudowane), w tym biometan</t>
  </si>
  <si>
    <t>Silniki w samochodach o dopuszczalnej masie całkowitej do 3,5 Mg innych niż osobowe z dokumentem potwierdzającym spełnienie wymagań EURO 5**</t>
  </si>
  <si>
    <t xml:space="preserve">Silniki w pojazdach wolnobieżnych, maszynach i urządzeniach wyprodukowanych do 1999r </t>
  </si>
  <si>
    <r>
      <t>Silniki w pojazdach wolnobieżnych, maszynach i urządzeniach wyprodukowanych w latach 2000 - 2003 lub z dokumentem potwierdzającym spełnienie wymagań etapu I***</t>
    </r>
    <r>
      <rPr>
        <sz val="9"/>
        <rFont val="Arial"/>
        <family val="2"/>
      </rPr>
      <t xml:space="preserve"> </t>
    </r>
  </si>
  <si>
    <t>Silniki w pojazdach szynowych wyprodukowanych po 2007r lub z dokumentem potwierdzającym spełnienie wymagań etapu IIIA***</t>
  </si>
  <si>
    <t>Silniki w pojazdach wolnobieżnych, maszynach i urządzeniach z dokumentem potwierdzającym spełnienie wymagań etapu IIIA***</t>
  </si>
  <si>
    <t>Silniki w pojazdach wolnobieżnych, maszynach i urządzeniach wyprodukowanych w latach 2004 - 2008 lub z dokumentem potwierdzającym spełnienie wymagań etapu II***</t>
  </si>
  <si>
    <t>Silniki w jednostkach pływających żeglugi śródlądowej wyprodukowanych po 2007r lub z dokumentem potwierdzającym spełnienie wymagań etapu IIIA***</t>
  </si>
  <si>
    <t>Silniki w samochodach osobowych z dokumentem potwierdzającym spełnienie wymagań EURO 5**</t>
  </si>
  <si>
    <t>Silniki w samochodach o dopuszczalnej masie całkowitej do 3,5 Mg innych niż osobowe zarejestrowanych po raz pierwszy w okresie 01.10.1993r - 30.06.1997r lub z dokumentem potwierdzającym spełnienie wymagań EURO 1**</t>
  </si>
  <si>
    <r>
      <t>Silniki w samochodach osobowych zarejestrowanych po raz pierwszy w okresie 01.01.1993r - 31.12.1996r lub z dokumentem potwierdzającym spełnienie wymagań EURO 1</t>
    </r>
    <r>
      <rPr>
        <sz val="10"/>
        <rFont val="Arial"/>
        <family val="0"/>
      </rPr>
      <t>**</t>
    </r>
  </si>
  <si>
    <r>
      <t>Silniki w samochodach osobowych zarejestrowanych po raz pierwszy w okresie 01.01.1997r - 31.12.2000r lub z dokumentem potwierdzającym spełnienie wymagań EURO 2</t>
    </r>
    <r>
      <rPr>
        <sz val="10"/>
        <rFont val="Arial"/>
        <family val="0"/>
      </rPr>
      <t>**</t>
    </r>
  </si>
  <si>
    <t>Silniki w samochodach osobowych zarejestrowanych po raz pierwszy w okresie 01.01.2001r - 31.12.2005r lub z dokumentem potwierdzającym spełnienie wymagań EURO 3**</t>
  </si>
  <si>
    <t>Silniki w samochodach osobowych zarejestrowanych po dniu 31.12.2005r lub z dokumentem potwierdzającym spełnienie wymagań EURO 4**</t>
  </si>
  <si>
    <t>Silniki w samochodach o dopuszczalnej masie całkowitej do 3,5 Mg innych niż osobowe zarejestrowanych po raz pierwszy do dnia 30.09.1993r</t>
  </si>
  <si>
    <t>Silniki w samochodach o dopuszczalnej masie całkowitej do 3,5 Mg innych niż osobowe zarejestrowanych po raz pierwszy w okresie 01.07.1997r - 30.06.2001r lub z dokumentem potwierdzającym spełnienie wymagań EURO 2**</t>
  </si>
  <si>
    <t>Silniki w samochodach osobowych zarejestrowanych po raz pierwszy do dnia 31.12.1992r</t>
  </si>
  <si>
    <t>Rodzaj silnika spalinowego</t>
  </si>
  <si>
    <t>Rodzaj paliwa</t>
  </si>
  <si>
    <t>Zużycie paliwa [Mg]</t>
  </si>
  <si>
    <t>Jednostkowa stawka opłaty [zł/Mg]</t>
  </si>
  <si>
    <t>Wysokość opłaty</t>
  </si>
  <si>
    <r>
      <t>benzyna silnikowa BS</t>
    </r>
    <r>
      <rPr>
        <vertAlign val="superscript"/>
        <sz val="9"/>
        <rFont val="Arial"/>
        <family val="2"/>
      </rPr>
      <t>10</t>
    </r>
    <r>
      <rPr>
        <vertAlign val="superscript"/>
        <sz val="10"/>
        <rFont val="Arial"/>
        <family val="2"/>
      </rPr>
      <t>)</t>
    </r>
  </si>
  <si>
    <t>Silniki w samochodach o dopuszczalnej masie całkowitej do 3,5 Mg innych niż osobowe zarejestrowanych po raz pierwszy w okresie 01.07.2001r - 30.06.2006r lub z dokumentem potwierdzającym spełnienie wymagań EURO 3**</t>
  </si>
  <si>
    <t>*** Etap I, etap II i etap III - oznaczają europejskie normy emisji spalin z silników maszyn i urządzeń, pojazdów wolnobieżnych, ciągników rolniczych, pojazdów szynowych i jednostek pływających.</t>
  </si>
  <si>
    <t>Silniki w samochodach o dopuszczalnej masie całkowitej do 3,5 Mg innych niż osobowe zarejestrowanych po raz pierwszy po dniu 30.06.2006r lub z dokumentem potwierdzającym spełnienie wymagań EURO 4**</t>
  </si>
  <si>
    <t>Silniki w pojazdach samochodowych o dopuszczalnej masie całkowitej powyżej 3,5 Mg zarejestrowanych po raz pierwszy w okresie 01.10.1993r - 30.09.1996r lub z dokumentem potwierdzającym spełnianie wymagań EURO 1**</t>
  </si>
  <si>
    <t>Silniki w pojazdach samochodowych o dopuszczalnej masie całkowitej powyżej 3,5 Mg zarejestrowanych po raz pierwszy w okresie 01.10.1996r - 30.09.2001r lub z dokumentem potwierdzającym spełnianie wymagań EURO 2**</t>
  </si>
  <si>
    <t>Silniki w pojazdach samochodowych o dopuszczalnej masie całkowitej powyżej 3,5 Mg zarejestrowanych po raz pierwszy w okresie 01.10.2001r - 30.09.2006r lub z dokumentem potwierdzającym spełnianie wymagań EURO 3**</t>
  </si>
  <si>
    <t>Silniki w pojazdach samochodowych o dopuszczalnej masie całkowitej powyżej 3,5 Mg zarejestrowanych po raz pierwszy w okresie 01.10.2006r - 30.09.2009r lub z dokumentem potwierdzającym spełnianie wymagań EURO 4**</t>
  </si>
  <si>
    <t>Silniki w pojazdach samochodowych o dopuszczalnej masie całkowitej powyżej 3,5 Mg z dokumentem potwierdzającym spełnianie wymagań EURO 5**</t>
  </si>
  <si>
    <t>Silniki w ciągnikach rolniczych zarejestrowanych po raz pierwszy do dnia 30.06.2001r</t>
  </si>
  <si>
    <t>Silniki w ciągnikach rolniczych zarejestrowanych po raz pierwszy w okresie 01.07.2001r - 31.12.2003r lub z dokumentem potwierdzającym spełnienie wymagań etapu I***</t>
  </si>
  <si>
    <t>Silniki w ciągnikach rolniczych zarejestrowanych po raz pierwszy w okresie 01.01.2004r - 31.12.2007r lub z dokumentem potwierdzającym spełnienie wymagań etapu II***</t>
  </si>
  <si>
    <t>Silniki w ciągnikach rolniczych zarejestrowanych po raz pierwszy po dniu 01.01.2008r lub z dokumentem potwierdzającym spełnienie wymagań etapu IIIA ***</t>
  </si>
  <si>
    <t xml:space="preserve">Do obliczeń przyjęto następujące gęstości paliw: </t>
  </si>
  <si>
    <t xml:space="preserve">Nazwa podmiotu i adres: </t>
  </si>
  <si>
    <t>REGON:</t>
  </si>
  <si>
    <t>Pouczenie:</t>
  </si>
  <si>
    <t>data</t>
  </si>
  <si>
    <t>(podpis osoby wypełniającej)</t>
  </si>
  <si>
    <t>(podpis osoby upoważnionej do reprezentowania podmiotu)</t>
  </si>
  <si>
    <t>………………………………………………………….</t>
  </si>
  <si>
    <t>………………………………………………….</t>
  </si>
  <si>
    <t>…………………………………………………</t>
  </si>
  <si>
    <r>
      <t>·</t>
    </r>
    <r>
      <rPr>
        <b/>
        <sz val="9"/>
        <rFont val="Arial"/>
        <family val="2"/>
      </rPr>
      <t xml:space="preserve"> benzyna silnikowa - 0,755 kg/l,</t>
    </r>
  </si>
  <si>
    <r>
      <t>·</t>
    </r>
    <r>
      <rPr>
        <b/>
        <sz val="9"/>
        <rFont val="Arial"/>
        <family val="2"/>
      </rPr>
      <t xml:space="preserve"> gaz płynny propan-butan - 0,5 kg/l, </t>
    </r>
  </si>
  <si>
    <r>
      <t>·</t>
    </r>
    <r>
      <rPr>
        <b/>
        <sz val="9"/>
        <rFont val="Arial"/>
        <family val="2"/>
      </rPr>
      <t xml:space="preserve"> olej napędowy 0,84 kg/l, </t>
    </r>
  </si>
  <si>
    <r>
      <t>·</t>
    </r>
    <r>
      <rPr>
        <b/>
        <sz val="9"/>
        <rFont val="Arial"/>
        <family val="2"/>
      </rPr>
      <t xml:space="preserve"> biodiesel 0,84 kg/l, </t>
    </r>
  </si>
  <si>
    <r>
      <t xml:space="preserve">* </t>
    </r>
    <r>
      <rPr>
        <sz val="9"/>
        <rFont val="Arial"/>
        <family val="2"/>
      </rPr>
      <t>W niniejszej tabeli wypełnia się tylko te pozycje, które dotyczą danego podmiotu korzystającego ze środowiska</t>
    </r>
  </si>
  <si>
    <r>
      <t xml:space="preserve">** </t>
    </r>
    <r>
      <rPr>
        <sz val="9"/>
        <rFont val="Arial"/>
        <family val="2"/>
      </rPr>
      <t>EURO 1, EURO 2, EURO 3, EURO 4, EURO 5 - oznaczają europejskie normy emisji spalin z silników pojazdów samochodowych (samochodów osobowych, samochodów ciężarowych i autobusów)</t>
    </r>
  </si>
  <si>
    <r>
      <t>10)</t>
    </r>
    <r>
      <rPr>
        <sz val="9"/>
        <rFont val="Arial"/>
        <family val="2"/>
      </rPr>
      <t xml:space="preserve"> D</t>
    </r>
    <r>
      <rPr>
        <sz val="9"/>
        <rFont val="Arial"/>
        <family val="2"/>
      </rPr>
      <t>otyczy także benzyny silnikowej z zawartością bioetanolu (BE) do 10% masy.</t>
    </r>
    <r>
      <rPr>
        <b/>
        <sz val="9"/>
        <rFont val="Arial"/>
        <family val="2"/>
      </rPr>
      <t xml:space="preserve"> </t>
    </r>
  </si>
  <si>
    <r>
      <t xml:space="preserve"> UWAGA: zużycie paliwa wprowadzamy w litrach, </t>
    </r>
    <r>
      <rPr>
        <b/>
        <i/>
        <sz val="11"/>
        <color indexed="12"/>
        <rFont val="Arial"/>
        <family val="2"/>
      </rPr>
      <t>a w przypadku gazu CNG w metrach sześciennych!</t>
    </r>
  </si>
  <si>
    <t xml:space="preserve">zgodnie z Rozporządzeniem Ministra Środowiska z dnia 5 marca 2014 r. (Dz.U. z 2014 r. poz. 274) w sprawie wykazów zawierających informacje i dane o zakresie korzystania ze środowiska oraz o wysokości należnych opłat </t>
  </si>
  <si>
    <r>
      <t>·</t>
    </r>
    <r>
      <rPr>
        <b/>
        <i/>
        <sz val="9"/>
        <rFont val="Arial"/>
        <family val="2"/>
      </rPr>
      <t xml:space="preserve"> </t>
    </r>
    <r>
      <rPr>
        <b/>
        <i/>
        <sz val="9"/>
        <color indexed="12"/>
        <rFont val="Arial"/>
        <family val="2"/>
      </rPr>
      <t>sprężony gaz ziemny 0,74 kg/m</t>
    </r>
    <r>
      <rPr>
        <b/>
        <i/>
        <vertAlign val="superscript"/>
        <sz val="9"/>
        <color indexed="12"/>
        <rFont val="Arial"/>
        <family val="2"/>
      </rPr>
      <t>3,</t>
    </r>
  </si>
  <si>
    <r>
      <t xml:space="preserve">Zużycie paliwa w litrach [litr] lub </t>
    </r>
    <r>
      <rPr>
        <b/>
        <i/>
        <sz val="9"/>
        <color indexed="12"/>
        <rFont val="Arial"/>
        <family val="2"/>
      </rPr>
      <t>w przypadku gazu CNG w metrach sześciennych [m³]</t>
    </r>
  </si>
  <si>
    <t>JK 2017</t>
  </si>
  <si>
    <t>W kalkulatorze przyjęto stawki obowiązujące w 2017 r. (M.P. z 2016 r., poz. 718)</t>
  </si>
  <si>
    <t xml:space="preserve">Zawarte w wykazie informacje o wysokości należnych opłat stanowią podstawę do wystawienia tytułu wykonawczego, zgodnie z przepisami ustawy z dnia 17 czerwca 1966 r. o postępowaniu egzekucyjnym w administracji (tj. Dz.U. z 2017 r.,  poz. 1201 ze zm.) </t>
  </si>
  <si>
    <r>
      <t xml:space="preserve">Wprowadzanie gazów lub pyłów do powietrza z procesów spalania paliw w silnikach spalinowych* - </t>
    </r>
    <r>
      <rPr>
        <b/>
        <sz val="16"/>
        <color indexed="10"/>
        <rFont val="Arial"/>
        <family val="2"/>
      </rPr>
      <t>rok 2017</t>
    </r>
    <r>
      <rPr>
        <b/>
        <sz val="16"/>
        <rFont val="Arial"/>
        <family val="2"/>
      </rPr>
      <t xml:space="preserve">   </t>
    </r>
    <r>
      <rPr>
        <b/>
        <sz val="14"/>
        <rFont val="Arial"/>
        <family val="2"/>
      </rPr>
      <t xml:space="preserve">         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</si>
</sst>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0.0000"/>
    <numFmt numFmtId="166" formatCode="0.000"/>
    <numFmt numFmtId="167" formatCode="#,##0.00\ &quot;zł&quot;;[Red]#,##0.00\ &quot;zł&quot;"/>
  </numFmts>
  <fonts count="6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9"/>
      <name val="Symbol"/>
      <family val="1"/>
    </font>
    <font>
      <b/>
      <i/>
      <sz val="11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indexed="12"/>
      <name val="Arial"/>
      <family val="2"/>
    </font>
    <font>
      <b/>
      <i/>
      <sz val="9"/>
      <name val="Symbol"/>
      <family val="1"/>
    </font>
    <font>
      <b/>
      <i/>
      <vertAlign val="superscript"/>
      <sz val="9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12"/>
      <name val="Arial"/>
      <family val="2"/>
    </font>
    <font>
      <i/>
      <sz val="9"/>
      <color indexed="12"/>
      <name val="Arial"/>
      <family val="2"/>
    </font>
    <font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0"/>
      <color rgb="FF0000FF"/>
      <name val="Arial"/>
      <family val="2"/>
    </font>
    <font>
      <b/>
      <i/>
      <sz val="11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Fill="1" applyAlignment="1">
      <alignment vertical="center"/>
    </xf>
    <xf numFmtId="166" fontId="0" fillId="0" borderId="0" xfId="0" applyNumberFormat="1" applyAlignment="1">
      <alignment vertical="center"/>
    </xf>
    <xf numFmtId="0" fontId="2" fillId="0" borderId="11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2" fillId="0" borderId="12" xfId="0" applyFont="1" applyFill="1" applyBorder="1" applyAlignment="1" applyProtection="1">
      <alignment vertical="center" wrapText="1"/>
      <protection/>
    </xf>
    <xf numFmtId="167" fontId="0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vertical="center" wrapText="1"/>
      <protection/>
    </xf>
    <xf numFmtId="166" fontId="1" fillId="0" borderId="14" xfId="0" applyNumberFormat="1" applyFont="1" applyFill="1" applyBorder="1" applyAlignment="1">
      <alignment vertical="center"/>
    </xf>
    <xf numFmtId="166" fontId="1" fillId="0" borderId="15" xfId="0" applyNumberFormat="1" applyFont="1" applyFill="1" applyBorder="1" applyAlignment="1">
      <alignment vertical="center"/>
    </xf>
    <xf numFmtId="166" fontId="1" fillId="0" borderId="16" xfId="0" applyNumberFormat="1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7" fontId="1" fillId="0" borderId="13" xfId="0" applyNumberFormat="1" applyFont="1" applyFill="1" applyBorder="1" applyAlignment="1">
      <alignment horizontal="center" vertical="center"/>
    </xf>
    <xf numFmtId="7" fontId="1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vertical="center" wrapText="1"/>
      <protection/>
    </xf>
    <xf numFmtId="166" fontId="1" fillId="0" borderId="19" xfId="0" applyNumberFormat="1" applyFont="1" applyFill="1" applyBorder="1" applyAlignment="1">
      <alignment vertical="center"/>
    </xf>
    <xf numFmtId="167" fontId="0" fillId="0" borderId="20" xfId="0" applyNumberFormat="1" applyFont="1" applyFill="1" applyBorder="1" applyAlignment="1">
      <alignment horizontal="center" vertical="center"/>
    </xf>
    <xf numFmtId="7" fontId="1" fillId="0" borderId="2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166" fontId="6" fillId="33" borderId="20" xfId="0" applyNumberFormat="1" applyFont="1" applyFill="1" applyBorder="1" applyAlignment="1">
      <alignment horizontal="center" vertical="center" wrapText="1"/>
    </xf>
    <xf numFmtId="164" fontId="6" fillId="33" borderId="20" xfId="0" applyNumberFormat="1" applyFont="1" applyFill="1" applyBorder="1" applyAlignment="1">
      <alignment horizontal="center" vertical="center" wrapText="1"/>
    </xf>
    <xf numFmtId="44" fontId="6" fillId="33" borderId="20" xfId="0" applyNumberFormat="1" applyFont="1" applyFill="1" applyBorder="1" applyAlignment="1">
      <alignment horizontal="center" vertical="center" wrapText="1"/>
    </xf>
    <xf numFmtId="7" fontId="7" fillId="33" borderId="21" xfId="0" applyNumberFormat="1" applyFont="1" applyFill="1" applyBorder="1" applyAlignment="1">
      <alignment horizontal="center" vertical="center"/>
    </xf>
    <xf numFmtId="167" fontId="0" fillId="0" borderId="22" xfId="0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8" fillId="34" borderId="25" xfId="0" applyFont="1" applyFill="1" applyBorder="1" applyAlignment="1" applyProtection="1">
      <alignment horizontal="center" vertical="center"/>
      <protection locked="0"/>
    </xf>
    <xf numFmtId="0" fontId="61" fillId="34" borderId="23" xfId="0" applyFont="1" applyFill="1" applyBorder="1" applyAlignment="1" applyProtection="1">
      <alignment horizontal="center" vertical="center"/>
      <protection locked="0"/>
    </xf>
    <xf numFmtId="0" fontId="8" fillId="34" borderId="26" xfId="0" applyFont="1" applyFill="1" applyBorder="1" applyAlignment="1" applyProtection="1">
      <alignment horizontal="center" vertical="center"/>
      <protection locked="0"/>
    </xf>
    <xf numFmtId="0" fontId="61" fillId="34" borderId="25" xfId="0" applyFont="1" applyFill="1" applyBorder="1" applyAlignment="1" applyProtection="1">
      <alignment horizontal="center" vertical="center"/>
      <protection locked="0"/>
    </xf>
    <xf numFmtId="0" fontId="62" fillId="0" borderId="11" xfId="0" applyFont="1" applyFill="1" applyBorder="1" applyAlignment="1" applyProtection="1">
      <alignment vertical="center" wrapText="1"/>
      <protection/>
    </xf>
    <xf numFmtId="166" fontId="61" fillId="0" borderId="15" xfId="0" applyNumberFormat="1" applyFont="1" applyFill="1" applyBorder="1" applyAlignment="1">
      <alignment vertical="center"/>
    </xf>
    <xf numFmtId="167" fontId="63" fillId="0" borderId="13" xfId="0" applyNumberFormat="1" applyFont="1" applyFill="1" applyBorder="1" applyAlignment="1">
      <alignment horizontal="center" vertical="center"/>
    </xf>
    <xf numFmtId="7" fontId="61" fillId="0" borderId="17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 applyProtection="1">
      <alignment vertical="center" wrapText="1"/>
      <protection/>
    </xf>
    <xf numFmtId="166" fontId="61" fillId="0" borderId="14" xfId="0" applyNumberFormat="1" applyFont="1" applyFill="1" applyBorder="1" applyAlignment="1">
      <alignment vertical="center"/>
    </xf>
    <xf numFmtId="7" fontId="61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" fillId="5" borderId="1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vertical="center"/>
    </xf>
    <xf numFmtId="0" fontId="14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3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5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2" fillId="5" borderId="30" xfId="0" applyFont="1" applyFill="1" applyBorder="1" applyAlignment="1">
      <alignment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vertical="center" wrapText="1"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2" fillId="0" borderId="31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64" fillId="35" borderId="34" xfId="0" applyFont="1" applyFill="1" applyBorder="1" applyAlignment="1">
      <alignment horizontal="center" vertical="center"/>
    </xf>
    <xf numFmtId="0" fontId="65" fillId="35" borderId="35" xfId="0" applyFont="1" applyFill="1" applyBorder="1" applyAlignment="1">
      <alignment horizontal="center" vertical="center"/>
    </xf>
    <xf numFmtId="0" fontId="65" fillId="35" borderId="36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3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33" xfId="0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>
      <alignment vertical="center"/>
    </xf>
    <xf numFmtId="0" fontId="2" fillId="36" borderId="27" xfId="0" applyFont="1" applyFill="1" applyBorder="1" applyAlignment="1">
      <alignment vertical="center"/>
    </xf>
    <xf numFmtId="0" fontId="2" fillId="36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11" fillId="35" borderId="33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41" fillId="37" borderId="11" xfId="0" applyFont="1" applyFill="1" applyBorder="1" applyAlignment="1">
      <alignment horizontal="center" vertical="center"/>
    </xf>
    <xf numFmtId="0" fontId="41" fillId="37" borderId="37" xfId="0" applyFont="1" applyFill="1" applyBorder="1" applyAlignment="1">
      <alignment horizontal="center" vertical="center"/>
    </xf>
    <xf numFmtId="0" fontId="41" fillId="37" borderId="15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2"/>
  <sheetViews>
    <sheetView tabSelected="1" view="pageBreakPreview" zoomScaleNormal="130" zoomScaleSheetLayoutView="100" workbookViewId="0" topLeftCell="A124">
      <selection activeCell="D7" sqref="D7"/>
    </sheetView>
  </sheetViews>
  <sheetFormatPr defaultColWidth="9.140625" defaultRowHeight="12.75"/>
  <cols>
    <col min="1" max="1" width="4.7109375" style="5" customWidth="1"/>
    <col min="2" max="2" width="67.00390625" style="2" customWidth="1"/>
    <col min="3" max="3" width="29.140625" style="3" customWidth="1"/>
    <col min="4" max="4" width="13.421875" style="9" customWidth="1"/>
    <col min="5" max="5" width="12.7109375" style="7" customWidth="1"/>
    <col min="6" max="6" width="12.7109375" style="4" customWidth="1"/>
    <col min="7" max="7" width="11.8515625" style="20" customWidth="1"/>
    <col min="8" max="8" width="9.140625" style="17" customWidth="1"/>
    <col min="9" max="22" width="9.140625" style="1" customWidth="1"/>
    <col min="23" max="16384" width="9.140625" style="2" customWidth="1"/>
  </cols>
  <sheetData>
    <row r="1" spans="1:8" ht="43.5" customHeight="1">
      <c r="A1" s="126" t="s">
        <v>71</v>
      </c>
      <c r="B1" s="127"/>
      <c r="C1" s="127"/>
      <c r="D1" s="127"/>
      <c r="E1" s="127"/>
      <c r="F1" s="127"/>
      <c r="G1" s="128"/>
      <c r="H1" s="1"/>
    </row>
    <row r="2" spans="1:8" ht="42" customHeight="1">
      <c r="A2" s="88" t="s">
        <v>48</v>
      </c>
      <c r="B2" s="89"/>
      <c r="C2" s="92"/>
      <c r="D2" s="93"/>
      <c r="E2" s="93"/>
      <c r="F2" s="93"/>
      <c r="G2" s="94"/>
      <c r="H2" s="1"/>
    </row>
    <row r="3" spans="1:8" ht="42" customHeight="1">
      <c r="A3" s="90"/>
      <c r="B3" s="91"/>
      <c r="C3" s="95"/>
      <c r="D3" s="96"/>
      <c r="E3" s="96"/>
      <c r="F3" s="96"/>
      <c r="G3" s="97"/>
      <c r="H3" s="1"/>
    </row>
    <row r="4" spans="1:8" ht="33" customHeight="1">
      <c r="A4" s="86" t="s">
        <v>49</v>
      </c>
      <c r="B4" s="87"/>
      <c r="C4" s="83"/>
      <c r="D4" s="84"/>
      <c r="E4" s="84"/>
      <c r="F4" s="84"/>
      <c r="G4" s="85"/>
      <c r="H4" s="1"/>
    </row>
    <row r="5" spans="1:8" ht="96" customHeight="1" thickBot="1">
      <c r="A5" s="31" t="s">
        <v>0</v>
      </c>
      <c r="B5" s="32" t="s">
        <v>29</v>
      </c>
      <c r="C5" s="31" t="s">
        <v>30</v>
      </c>
      <c r="D5" s="31" t="s">
        <v>67</v>
      </c>
      <c r="E5" s="33" t="s">
        <v>31</v>
      </c>
      <c r="F5" s="34" t="s">
        <v>32</v>
      </c>
      <c r="G5" s="35" t="s">
        <v>33</v>
      </c>
      <c r="H5" s="1"/>
    </row>
    <row r="6" spans="1:8" ht="19.5" customHeight="1" thickBot="1" thickTop="1">
      <c r="A6" s="80" t="s">
        <v>64</v>
      </c>
      <c r="B6" s="81"/>
      <c r="C6" s="81"/>
      <c r="D6" s="81"/>
      <c r="E6" s="81"/>
      <c r="F6" s="81"/>
      <c r="G6" s="82"/>
      <c r="H6" s="1"/>
    </row>
    <row r="7" spans="1:8" ht="14.25" customHeight="1">
      <c r="A7" s="98">
        <v>1</v>
      </c>
      <c r="B7" s="75" t="s">
        <v>28</v>
      </c>
      <c r="C7" s="12" t="s">
        <v>34</v>
      </c>
      <c r="D7" s="38">
        <v>0</v>
      </c>
      <c r="E7" s="14">
        <f>SUM(D7*0.755)/1000</f>
        <v>0</v>
      </c>
      <c r="F7" s="11">
        <v>76.74</v>
      </c>
      <c r="G7" s="25">
        <f aca="true" t="shared" si="0" ref="G7:G18">SUM(E7)*(F7)</f>
        <v>0</v>
      </c>
      <c r="H7" s="1"/>
    </row>
    <row r="8" spans="1:8" ht="14.25" customHeight="1">
      <c r="A8" s="78"/>
      <c r="B8" s="78"/>
      <c r="C8" s="12" t="s">
        <v>2</v>
      </c>
      <c r="D8" s="38">
        <v>0</v>
      </c>
      <c r="E8" s="14">
        <f>SUM(D8*0.5)/1000</f>
        <v>0</v>
      </c>
      <c r="F8" s="11">
        <v>49.22</v>
      </c>
      <c r="G8" s="25">
        <f t="shared" si="0"/>
        <v>0</v>
      </c>
      <c r="H8" s="1"/>
    </row>
    <row r="9" spans="1:8" ht="14.25" customHeight="1">
      <c r="A9" s="78"/>
      <c r="B9" s="78"/>
      <c r="C9" s="12" t="s">
        <v>3</v>
      </c>
      <c r="D9" s="38">
        <v>0</v>
      </c>
      <c r="E9" s="14">
        <f>SUM(D9*0.84)/1000</f>
        <v>0</v>
      </c>
      <c r="F9" s="11">
        <v>20.95</v>
      </c>
      <c r="G9" s="25">
        <f t="shared" si="0"/>
        <v>0</v>
      </c>
      <c r="H9" s="1"/>
    </row>
    <row r="10" spans="1:8" ht="14.25" customHeight="1" thickBot="1">
      <c r="A10" s="79"/>
      <c r="B10" s="79"/>
      <c r="C10" s="30" t="s">
        <v>9</v>
      </c>
      <c r="D10" s="39">
        <v>0</v>
      </c>
      <c r="E10" s="27">
        <f>SUM(D10*0.84)/1000</f>
        <v>0</v>
      </c>
      <c r="F10" s="28">
        <v>17.09</v>
      </c>
      <c r="G10" s="29">
        <f t="shared" si="0"/>
        <v>0</v>
      </c>
      <c r="H10" s="1"/>
    </row>
    <row r="11" spans="1:8" ht="14.25" customHeight="1" thickTop="1">
      <c r="A11" s="74">
        <v>2</v>
      </c>
      <c r="B11" s="75" t="s">
        <v>22</v>
      </c>
      <c r="C11" s="8" t="s">
        <v>10</v>
      </c>
      <c r="D11" s="38">
        <v>0</v>
      </c>
      <c r="E11" s="14">
        <f>SUM(D11*0.755)/1000</f>
        <v>0</v>
      </c>
      <c r="F11" s="11">
        <v>29.14</v>
      </c>
      <c r="G11" s="25">
        <f t="shared" si="0"/>
        <v>0</v>
      </c>
      <c r="H11" s="1"/>
    </row>
    <row r="12" spans="1:8" ht="14.25" customHeight="1">
      <c r="A12" s="71"/>
      <c r="B12" s="71"/>
      <c r="C12" s="8" t="s">
        <v>2</v>
      </c>
      <c r="D12" s="38">
        <v>0</v>
      </c>
      <c r="E12" s="14">
        <f>SUM(D12*0.5)/1000</f>
        <v>0</v>
      </c>
      <c r="F12" s="11">
        <v>42.43</v>
      </c>
      <c r="G12" s="25">
        <f t="shared" si="0"/>
        <v>0</v>
      </c>
      <c r="H12" s="1"/>
    </row>
    <row r="13" spans="1:8" ht="14.25" customHeight="1">
      <c r="A13" s="71"/>
      <c r="B13" s="71"/>
      <c r="C13" s="8" t="s">
        <v>3</v>
      </c>
      <c r="D13" s="38">
        <v>0</v>
      </c>
      <c r="E13" s="14">
        <f>SUM(D13*0.84)/1000</f>
        <v>0</v>
      </c>
      <c r="F13" s="11">
        <v>12.15</v>
      </c>
      <c r="G13" s="25">
        <f t="shared" si="0"/>
        <v>0</v>
      </c>
      <c r="H13" s="1"/>
    </row>
    <row r="14" spans="1:8" ht="14.25" customHeight="1" thickBot="1">
      <c r="A14" s="72"/>
      <c r="B14" s="72"/>
      <c r="C14" s="26" t="s">
        <v>9</v>
      </c>
      <c r="D14" s="39">
        <v>0</v>
      </c>
      <c r="E14" s="27">
        <f>SUM(D14*0.84)/1000</f>
        <v>0</v>
      </c>
      <c r="F14" s="28">
        <v>10.86</v>
      </c>
      <c r="G14" s="29">
        <f t="shared" si="0"/>
        <v>0</v>
      </c>
      <c r="H14" s="1"/>
    </row>
    <row r="15" spans="1:8" ht="14.25" customHeight="1" thickTop="1">
      <c r="A15" s="74">
        <v>3</v>
      </c>
      <c r="B15" s="75" t="s">
        <v>23</v>
      </c>
      <c r="C15" s="8" t="s">
        <v>10</v>
      </c>
      <c r="D15" s="38">
        <v>0</v>
      </c>
      <c r="E15" s="14">
        <f>SUM(D15*0.755)/1000</f>
        <v>0</v>
      </c>
      <c r="F15" s="11">
        <v>19.49</v>
      </c>
      <c r="G15" s="25">
        <f t="shared" si="0"/>
        <v>0</v>
      </c>
      <c r="H15" s="1"/>
    </row>
    <row r="16" spans="1:8" ht="14.25" customHeight="1">
      <c r="A16" s="71"/>
      <c r="B16" s="71"/>
      <c r="C16" s="8" t="s">
        <v>2</v>
      </c>
      <c r="D16" s="38">
        <v>0</v>
      </c>
      <c r="E16" s="14">
        <f>SUM(D16*0.5)/1000</f>
        <v>0</v>
      </c>
      <c r="F16" s="11">
        <v>27.89</v>
      </c>
      <c r="G16" s="25">
        <f t="shared" si="0"/>
        <v>0</v>
      </c>
      <c r="H16" s="1"/>
    </row>
    <row r="17" spans="1:8" ht="14.25" customHeight="1">
      <c r="A17" s="71"/>
      <c r="B17" s="71"/>
      <c r="C17" s="8" t="s">
        <v>3</v>
      </c>
      <c r="D17" s="38">
        <v>0</v>
      </c>
      <c r="E17" s="14">
        <f>SUM(D17*0.84)/1000</f>
        <v>0</v>
      </c>
      <c r="F17" s="11">
        <v>12.15</v>
      </c>
      <c r="G17" s="25">
        <f t="shared" si="0"/>
        <v>0</v>
      </c>
      <c r="H17" s="1"/>
    </row>
    <row r="18" spans="1:8" ht="14.25" customHeight="1" thickBot="1">
      <c r="A18" s="72"/>
      <c r="B18" s="72"/>
      <c r="C18" s="26" t="s">
        <v>9</v>
      </c>
      <c r="D18" s="39">
        <v>0</v>
      </c>
      <c r="E18" s="27">
        <f>SUM(D18*0.84)/1000</f>
        <v>0</v>
      </c>
      <c r="F18" s="28">
        <v>10.86</v>
      </c>
      <c r="G18" s="29">
        <f t="shared" si="0"/>
        <v>0</v>
      </c>
      <c r="H18" s="1"/>
    </row>
    <row r="19" spans="1:8" ht="14.25" customHeight="1" thickTop="1">
      <c r="A19" s="76">
        <v>4</v>
      </c>
      <c r="B19" s="77" t="s">
        <v>24</v>
      </c>
      <c r="C19" s="10" t="s">
        <v>10</v>
      </c>
      <c r="D19" s="40">
        <v>0</v>
      </c>
      <c r="E19" s="13">
        <f>SUM(D19*0.755)/1000</f>
        <v>0</v>
      </c>
      <c r="F19" s="11">
        <v>12.69</v>
      </c>
      <c r="G19" s="24">
        <f aca="true" t="shared" si="1" ref="G19:G24">SUM(E19)*(F19)</f>
        <v>0</v>
      </c>
      <c r="H19" s="1"/>
    </row>
    <row r="20" spans="1:8" ht="14.25" customHeight="1">
      <c r="A20" s="71"/>
      <c r="B20" s="71"/>
      <c r="C20" s="8" t="s">
        <v>2</v>
      </c>
      <c r="D20" s="38">
        <v>0</v>
      </c>
      <c r="E20" s="15">
        <f>SUM(D20*0.5)/1000</f>
        <v>0</v>
      </c>
      <c r="F20" s="11">
        <v>18.06</v>
      </c>
      <c r="G20" s="25">
        <f t="shared" si="1"/>
        <v>0</v>
      </c>
      <c r="H20" s="1"/>
    </row>
    <row r="21" spans="1:8" ht="48">
      <c r="A21" s="71"/>
      <c r="B21" s="71"/>
      <c r="C21" s="44" t="s">
        <v>11</v>
      </c>
      <c r="D21" s="41">
        <v>0</v>
      </c>
      <c r="E21" s="45">
        <f>SUM(D21*0.74)/1000</f>
        <v>0</v>
      </c>
      <c r="F21" s="46">
        <v>11.37</v>
      </c>
      <c r="G21" s="47">
        <f t="shared" si="1"/>
        <v>0</v>
      </c>
      <c r="H21" s="1"/>
    </row>
    <row r="22" spans="1:8" ht="36">
      <c r="A22" s="71"/>
      <c r="B22" s="71"/>
      <c r="C22" s="44" t="s">
        <v>12</v>
      </c>
      <c r="D22" s="41">
        <v>0</v>
      </c>
      <c r="E22" s="45">
        <f>SUM(D22*0.74)/1000</f>
        <v>0</v>
      </c>
      <c r="F22" s="46">
        <v>13.47</v>
      </c>
      <c r="G22" s="47">
        <f t="shared" si="1"/>
        <v>0</v>
      </c>
      <c r="H22" s="1"/>
    </row>
    <row r="23" spans="1:8" ht="14.25" customHeight="1">
      <c r="A23" s="71"/>
      <c r="B23" s="71"/>
      <c r="C23" s="8" t="s">
        <v>3</v>
      </c>
      <c r="D23" s="38">
        <v>0</v>
      </c>
      <c r="E23" s="13">
        <f>SUM(D23*0.84)/1000</f>
        <v>0</v>
      </c>
      <c r="F23" s="11">
        <v>9.36</v>
      </c>
      <c r="G23" s="25">
        <f t="shared" si="1"/>
        <v>0</v>
      </c>
      <c r="H23" s="1"/>
    </row>
    <row r="24" spans="1:8" ht="14.25" customHeight="1" thickBot="1">
      <c r="A24" s="72"/>
      <c r="B24" s="72"/>
      <c r="C24" s="26" t="s">
        <v>9</v>
      </c>
      <c r="D24" s="39">
        <v>0</v>
      </c>
      <c r="E24" s="27">
        <f>SUM(D24*0.84)/1000</f>
        <v>0</v>
      </c>
      <c r="F24" s="28">
        <v>8.32</v>
      </c>
      <c r="G24" s="29">
        <f t="shared" si="1"/>
        <v>0</v>
      </c>
      <c r="H24" s="1"/>
    </row>
    <row r="25" spans="1:8" ht="14.25" customHeight="1" thickTop="1">
      <c r="A25" s="70">
        <v>5</v>
      </c>
      <c r="B25" s="73" t="s">
        <v>25</v>
      </c>
      <c r="C25" s="8" t="s">
        <v>10</v>
      </c>
      <c r="D25" s="38">
        <v>0</v>
      </c>
      <c r="E25" s="14">
        <f>SUM(D25*0.755)/1000</f>
        <v>0</v>
      </c>
      <c r="F25" s="11">
        <v>6.6</v>
      </c>
      <c r="G25" s="25">
        <f aca="true" t="shared" si="2" ref="G25:G30">SUM(E25)*(F25)</f>
        <v>0</v>
      </c>
      <c r="H25" s="1"/>
    </row>
    <row r="26" spans="1:8" ht="14.25" customHeight="1">
      <c r="A26" s="71"/>
      <c r="B26" s="71"/>
      <c r="C26" s="8" t="s">
        <v>2</v>
      </c>
      <c r="D26" s="38">
        <v>0</v>
      </c>
      <c r="E26" s="15">
        <f>SUM(D26*0.5)/1000</f>
        <v>0</v>
      </c>
      <c r="F26" s="11">
        <v>9.07</v>
      </c>
      <c r="G26" s="25">
        <f t="shared" si="2"/>
        <v>0</v>
      </c>
      <c r="H26" s="1"/>
    </row>
    <row r="27" spans="1:8" ht="48">
      <c r="A27" s="71"/>
      <c r="B27" s="71"/>
      <c r="C27" s="44" t="s">
        <v>11</v>
      </c>
      <c r="D27" s="41">
        <v>0</v>
      </c>
      <c r="E27" s="45">
        <f>SUM(D27*0.74)/1000</f>
        <v>0</v>
      </c>
      <c r="F27" s="46">
        <v>5.75</v>
      </c>
      <c r="G27" s="47">
        <f t="shared" si="2"/>
        <v>0</v>
      </c>
      <c r="H27" s="1"/>
    </row>
    <row r="28" spans="1:8" ht="36">
      <c r="A28" s="71"/>
      <c r="B28" s="71"/>
      <c r="C28" s="44" t="s">
        <v>12</v>
      </c>
      <c r="D28" s="41">
        <v>0</v>
      </c>
      <c r="E28" s="45">
        <f>SUM(D28*0.74)/1000</f>
        <v>0</v>
      </c>
      <c r="F28" s="46">
        <v>6.83</v>
      </c>
      <c r="G28" s="47">
        <f t="shared" si="2"/>
        <v>0</v>
      </c>
      <c r="H28" s="1"/>
    </row>
    <row r="29" spans="1:8" ht="14.25" customHeight="1">
      <c r="A29" s="71"/>
      <c r="B29" s="71"/>
      <c r="C29" s="8" t="s">
        <v>3</v>
      </c>
      <c r="D29" s="38">
        <v>0</v>
      </c>
      <c r="E29" s="13">
        <f>SUM(D29*0.84)/1000</f>
        <v>0</v>
      </c>
      <c r="F29" s="11">
        <v>5.35</v>
      </c>
      <c r="G29" s="25">
        <f t="shared" si="2"/>
        <v>0</v>
      </c>
      <c r="H29" s="1"/>
    </row>
    <row r="30" spans="1:8" ht="14.25" customHeight="1" thickBot="1">
      <c r="A30" s="72"/>
      <c r="B30" s="72"/>
      <c r="C30" s="26" t="s">
        <v>9</v>
      </c>
      <c r="D30" s="39">
        <v>0</v>
      </c>
      <c r="E30" s="27">
        <f>SUM(D30*0.84)/1000</f>
        <v>0</v>
      </c>
      <c r="F30" s="28">
        <v>4.43</v>
      </c>
      <c r="G30" s="29">
        <f t="shared" si="2"/>
        <v>0</v>
      </c>
      <c r="H30" s="1"/>
    </row>
    <row r="31" spans="1:8" ht="14.25" customHeight="1" thickTop="1">
      <c r="A31" s="70">
        <v>6</v>
      </c>
      <c r="B31" s="73" t="s">
        <v>20</v>
      </c>
      <c r="C31" s="8" t="s">
        <v>10</v>
      </c>
      <c r="D31" s="38">
        <v>0</v>
      </c>
      <c r="E31" s="14">
        <f>SUM(D31*0.755)/1000</f>
        <v>0</v>
      </c>
      <c r="F31" s="11">
        <v>5.84</v>
      </c>
      <c r="G31" s="25">
        <f aca="true" t="shared" si="3" ref="G31:G36">SUM(E31)*(F31)</f>
        <v>0</v>
      </c>
      <c r="H31" s="1"/>
    </row>
    <row r="32" spans="1:8" ht="14.25" customHeight="1">
      <c r="A32" s="71"/>
      <c r="B32" s="71"/>
      <c r="C32" s="8" t="s">
        <v>2</v>
      </c>
      <c r="D32" s="38">
        <v>0</v>
      </c>
      <c r="E32" s="15">
        <f>SUM(D32*0.5)/1000</f>
        <v>0</v>
      </c>
      <c r="F32" s="11">
        <v>8.2</v>
      </c>
      <c r="G32" s="25">
        <f t="shared" si="3"/>
        <v>0</v>
      </c>
      <c r="H32" s="1"/>
    </row>
    <row r="33" spans="1:8" ht="48">
      <c r="A33" s="71"/>
      <c r="B33" s="71"/>
      <c r="C33" s="44" t="s">
        <v>11</v>
      </c>
      <c r="D33" s="41">
        <v>0</v>
      </c>
      <c r="E33" s="45">
        <f>SUM(D33*0.74)/1000</f>
        <v>0</v>
      </c>
      <c r="F33" s="46">
        <v>5</v>
      </c>
      <c r="G33" s="47">
        <f t="shared" si="3"/>
        <v>0</v>
      </c>
      <c r="H33" s="1"/>
    </row>
    <row r="34" spans="1:8" ht="36">
      <c r="A34" s="71"/>
      <c r="B34" s="71"/>
      <c r="C34" s="44" t="s">
        <v>12</v>
      </c>
      <c r="D34" s="41">
        <v>0</v>
      </c>
      <c r="E34" s="45">
        <f>SUM(D34*0.74)/1000</f>
        <v>0</v>
      </c>
      <c r="F34" s="46">
        <v>5.79</v>
      </c>
      <c r="G34" s="47">
        <f t="shared" si="3"/>
        <v>0</v>
      </c>
      <c r="H34" s="1"/>
    </row>
    <row r="35" spans="1:8" ht="14.25" customHeight="1">
      <c r="A35" s="71"/>
      <c r="B35" s="71"/>
      <c r="C35" s="8" t="s">
        <v>3</v>
      </c>
      <c r="D35" s="38">
        <v>0</v>
      </c>
      <c r="E35" s="13">
        <f>SUM(D35*0.84)/1000</f>
        <v>0</v>
      </c>
      <c r="F35" s="11">
        <v>3.78</v>
      </c>
      <c r="G35" s="25">
        <f t="shared" si="3"/>
        <v>0</v>
      </c>
      <c r="H35" s="1"/>
    </row>
    <row r="36" spans="1:8" ht="14.25" customHeight="1" thickBot="1">
      <c r="A36" s="72"/>
      <c r="B36" s="72"/>
      <c r="C36" s="26" t="s">
        <v>9</v>
      </c>
      <c r="D36" s="39">
        <v>0</v>
      </c>
      <c r="E36" s="27">
        <f>SUM(D36*0.84)/1000</f>
        <v>0</v>
      </c>
      <c r="F36" s="28">
        <v>3.06</v>
      </c>
      <c r="G36" s="29">
        <f t="shared" si="3"/>
        <v>0</v>
      </c>
      <c r="H36" s="1"/>
    </row>
    <row r="37" spans="1:8" ht="14.25" customHeight="1" thickTop="1">
      <c r="A37" s="76">
        <v>7</v>
      </c>
      <c r="B37" s="77" t="s">
        <v>26</v>
      </c>
      <c r="C37" s="10" t="s">
        <v>10</v>
      </c>
      <c r="D37" s="40">
        <v>0</v>
      </c>
      <c r="E37" s="13">
        <f>SUM(D37*0.755)/1000</f>
        <v>0</v>
      </c>
      <c r="F37" s="11">
        <v>71.21</v>
      </c>
      <c r="G37" s="24">
        <f aca="true" t="shared" si="4" ref="G37:G48">SUM(E37)*(F37)</f>
        <v>0</v>
      </c>
      <c r="H37" s="1"/>
    </row>
    <row r="38" spans="1:8" ht="14.25" customHeight="1">
      <c r="A38" s="71"/>
      <c r="B38" s="71"/>
      <c r="C38" s="8" t="s">
        <v>2</v>
      </c>
      <c r="D38" s="38">
        <v>0</v>
      </c>
      <c r="E38" s="14">
        <f>SUM(D38*0.5)/1000</f>
        <v>0</v>
      </c>
      <c r="F38" s="11">
        <v>47.23</v>
      </c>
      <c r="G38" s="25">
        <f t="shared" si="4"/>
        <v>0</v>
      </c>
      <c r="H38" s="1"/>
    </row>
    <row r="39" spans="1:8" ht="14.25" customHeight="1">
      <c r="A39" s="71"/>
      <c r="B39" s="71"/>
      <c r="C39" s="8" t="s">
        <v>3</v>
      </c>
      <c r="D39" s="38">
        <v>0</v>
      </c>
      <c r="E39" s="14">
        <f>SUM(D39*0.84)/1000</f>
        <v>0</v>
      </c>
      <c r="F39" s="11">
        <v>24.79</v>
      </c>
      <c r="G39" s="25">
        <f t="shared" si="4"/>
        <v>0</v>
      </c>
      <c r="H39" s="1"/>
    </row>
    <row r="40" spans="1:8" ht="14.25" customHeight="1" thickBot="1">
      <c r="A40" s="72"/>
      <c r="B40" s="72"/>
      <c r="C40" s="26" t="s">
        <v>9</v>
      </c>
      <c r="D40" s="39">
        <v>0</v>
      </c>
      <c r="E40" s="27">
        <f>SUM(D40*0.84)/1000</f>
        <v>0</v>
      </c>
      <c r="F40" s="37">
        <v>21.01</v>
      </c>
      <c r="G40" s="29">
        <f t="shared" si="4"/>
        <v>0</v>
      </c>
      <c r="H40" s="1"/>
    </row>
    <row r="41" spans="1:8" ht="14.25" customHeight="1" thickTop="1">
      <c r="A41" s="70">
        <v>8</v>
      </c>
      <c r="B41" s="73" t="s">
        <v>21</v>
      </c>
      <c r="C41" s="8" t="s">
        <v>10</v>
      </c>
      <c r="D41" s="38">
        <v>0</v>
      </c>
      <c r="E41" s="14">
        <f>SUM(D41*0.755)/1000</f>
        <v>0</v>
      </c>
      <c r="F41" s="11">
        <v>37.62</v>
      </c>
      <c r="G41" s="25">
        <f t="shared" si="4"/>
        <v>0</v>
      </c>
      <c r="H41" s="1"/>
    </row>
    <row r="42" spans="1:8" ht="14.25" customHeight="1">
      <c r="A42" s="71"/>
      <c r="B42" s="71"/>
      <c r="C42" s="8" t="s">
        <v>2</v>
      </c>
      <c r="D42" s="38">
        <v>0</v>
      </c>
      <c r="E42" s="14">
        <f>SUM(D42*0.5)/1000</f>
        <v>0</v>
      </c>
      <c r="F42" s="11">
        <v>41.81</v>
      </c>
      <c r="G42" s="25">
        <f t="shared" si="4"/>
        <v>0</v>
      </c>
      <c r="H42" s="1"/>
    </row>
    <row r="43" spans="1:8" ht="14.25" customHeight="1">
      <c r="A43" s="71"/>
      <c r="B43" s="71"/>
      <c r="C43" s="8" t="s">
        <v>3</v>
      </c>
      <c r="D43" s="38">
        <v>0</v>
      </c>
      <c r="E43" s="14">
        <f>SUM(D43*0.84)/1000</f>
        <v>0</v>
      </c>
      <c r="F43" s="11">
        <v>15.21</v>
      </c>
      <c r="G43" s="25">
        <f t="shared" si="4"/>
        <v>0</v>
      </c>
      <c r="H43" s="1"/>
    </row>
    <row r="44" spans="1:8" ht="14.25" customHeight="1" thickBot="1">
      <c r="A44" s="72"/>
      <c r="B44" s="72"/>
      <c r="C44" s="26" t="s">
        <v>9</v>
      </c>
      <c r="D44" s="39">
        <v>0</v>
      </c>
      <c r="E44" s="27">
        <f>SUM(D44*0.84)/1000</f>
        <v>0</v>
      </c>
      <c r="F44" s="28">
        <v>13.72</v>
      </c>
      <c r="G44" s="29">
        <f t="shared" si="4"/>
        <v>0</v>
      </c>
      <c r="H44" s="1"/>
    </row>
    <row r="45" spans="1:8" ht="14.25" customHeight="1" thickTop="1">
      <c r="A45" s="70">
        <v>9</v>
      </c>
      <c r="B45" s="73" t="s">
        <v>27</v>
      </c>
      <c r="C45" s="8" t="s">
        <v>10</v>
      </c>
      <c r="D45" s="38">
        <v>0</v>
      </c>
      <c r="E45" s="14">
        <f>SUM(D45*0.755)/1000</f>
        <v>0</v>
      </c>
      <c r="F45" s="11">
        <v>22.47</v>
      </c>
      <c r="G45" s="25">
        <f t="shared" si="4"/>
        <v>0</v>
      </c>
      <c r="H45" s="1"/>
    </row>
    <row r="46" spans="1:8" ht="14.25" customHeight="1">
      <c r="A46" s="71"/>
      <c r="B46" s="71"/>
      <c r="C46" s="8" t="s">
        <v>2</v>
      </c>
      <c r="D46" s="38">
        <v>0</v>
      </c>
      <c r="E46" s="14">
        <f>SUM(D46*0.5)/1000</f>
        <v>0</v>
      </c>
      <c r="F46" s="11">
        <v>24.67</v>
      </c>
      <c r="G46" s="25">
        <f t="shared" si="4"/>
        <v>0</v>
      </c>
      <c r="H46" s="1"/>
    </row>
    <row r="47" spans="1:8" ht="14.25" customHeight="1">
      <c r="A47" s="71"/>
      <c r="B47" s="71"/>
      <c r="C47" s="8" t="s">
        <v>3</v>
      </c>
      <c r="D47" s="38">
        <v>0</v>
      </c>
      <c r="E47" s="14">
        <f>SUM(D47*0.84)/1000</f>
        <v>0</v>
      </c>
      <c r="F47" s="11">
        <v>15.21</v>
      </c>
      <c r="G47" s="25">
        <f t="shared" si="4"/>
        <v>0</v>
      </c>
      <c r="H47" s="1"/>
    </row>
    <row r="48" spans="1:8" ht="14.25" customHeight="1" thickBot="1">
      <c r="A48" s="72"/>
      <c r="B48" s="72"/>
      <c r="C48" s="26" t="s">
        <v>9</v>
      </c>
      <c r="D48" s="39">
        <v>0</v>
      </c>
      <c r="E48" s="27">
        <f>SUM(D48*0.84)/1000</f>
        <v>0</v>
      </c>
      <c r="F48" s="28">
        <v>13.72</v>
      </c>
      <c r="G48" s="29">
        <f t="shared" si="4"/>
        <v>0</v>
      </c>
      <c r="H48" s="1"/>
    </row>
    <row r="49" spans="1:8" ht="14.25" customHeight="1" thickTop="1">
      <c r="A49" s="76">
        <v>10</v>
      </c>
      <c r="B49" s="77" t="s">
        <v>35</v>
      </c>
      <c r="C49" s="10" t="s">
        <v>10</v>
      </c>
      <c r="D49" s="40">
        <v>0</v>
      </c>
      <c r="E49" s="13">
        <f>SUM(D49*0.755)/1000</f>
        <v>0</v>
      </c>
      <c r="F49" s="11">
        <v>14.53</v>
      </c>
      <c r="G49" s="24">
        <f aca="true" t="shared" si="5" ref="G49:G54">SUM(E49)*(F49)</f>
        <v>0</v>
      </c>
      <c r="H49" s="1"/>
    </row>
    <row r="50" spans="1:8" ht="14.25" customHeight="1">
      <c r="A50" s="76"/>
      <c r="B50" s="71"/>
      <c r="C50" s="8" t="s">
        <v>2</v>
      </c>
      <c r="D50" s="38">
        <v>0</v>
      </c>
      <c r="E50" s="15">
        <f>SUM(D50*0.5)/1000</f>
        <v>0</v>
      </c>
      <c r="F50" s="11">
        <v>16</v>
      </c>
      <c r="G50" s="25">
        <f t="shared" si="5"/>
        <v>0</v>
      </c>
      <c r="H50" s="1"/>
    </row>
    <row r="51" spans="1:8" ht="48">
      <c r="A51" s="76"/>
      <c r="B51" s="71"/>
      <c r="C51" s="44" t="s">
        <v>11</v>
      </c>
      <c r="D51" s="41">
        <v>0</v>
      </c>
      <c r="E51" s="45">
        <f>SUM(D51*0.74)/1000</f>
        <v>0</v>
      </c>
      <c r="F51" s="46">
        <v>12.65</v>
      </c>
      <c r="G51" s="47">
        <f t="shared" si="5"/>
        <v>0</v>
      </c>
      <c r="H51" s="1"/>
    </row>
    <row r="52" spans="1:8" ht="36">
      <c r="A52" s="76"/>
      <c r="B52" s="71"/>
      <c r="C52" s="44" t="s">
        <v>12</v>
      </c>
      <c r="D52" s="41">
        <v>0</v>
      </c>
      <c r="E52" s="45">
        <f>SUM(D52*0.74)/1000</f>
        <v>0</v>
      </c>
      <c r="F52" s="46">
        <v>14.97</v>
      </c>
      <c r="G52" s="47">
        <f t="shared" si="5"/>
        <v>0</v>
      </c>
      <c r="H52" s="1"/>
    </row>
    <row r="53" spans="1:8" ht="14.25" customHeight="1">
      <c r="A53" s="76"/>
      <c r="B53" s="71"/>
      <c r="C53" s="8" t="s">
        <v>3</v>
      </c>
      <c r="D53" s="38">
        <v>0</v>
      </c>
      <c r="E53" s="13">
        <f>SUM(D53*0.84)/1000</f>
        <v>0</v>
      </c>
      <c r="F53" s="11">
        <v>11.48</v>
      </c>
      <c r="G53" s="25">
        <f t="shared" si="5"/>
        <v>0</v>
      </c>
      <c r="H53" s="1"/>
    </row>
    <row r="54" spans="1:8" ht="14.25" customHeight="1" thickBot="1">
      <c r="A54" s="111"/>
      <c r="B54" s="72"/>
      <c r="C54" s="26" t="s">
        <v>9</v>
      </c>
      <c r="D54" s="39">
        <v>0</v>
      </c>
      <c r="E54" s="27">
        <f>SUM(D54*0.84)/1000</f>
        <v>0</v>
      </c>
      <c r="F54" s="28">
        <v>10.4</v>
      </c>
      <c r="G54" s="29">
        <f t="shared" si="5"/>
        <v>0</v>
      </c>
      <c r="H54" s="1"/>
    </row>
    <row r="55" spans="1:8" ht="14.25" customHeight="1" thickTop="1">
      <c r="A55" s="70">
        <v>11</v>
      </c>
      <c r="B55" s="73" t="s">
        <v>37</v>
      </c>
      <c r="C55" s="8" t="s">
        <v>10</v>
      </c>
      <c r="D55" s="38">
        <v>0</v>
      </c>
      <c r="E55" s="14">
        <f>SUM(D55*0.755)/1000</f>
        <v>0</v>
      </c>
      <c r="F55" s="11">
        <v>7.63</v>
      </c>
      <c r="G55" s="25">
        <f aca="true" t="shared" si="6" ref="G55:G60">SUM(E55)*(F55)</f>
        <v>0</v>
      </c>
      <c r="H55" s="1"/>
    </row>
    <row r="56" spans="1:8" ht="14.25" customHeight="1">
      <c r="A56" s="71"/>
      <c r="B56" s="71"/>
      <c r="C56" s="8" t="s">
        <v>2</v>
      </c>
      <c r="D56" s="38">
        <v>0</v>
      </c>
      <c r="E56" s="15">
        <f>SUM(D56*0.5)/1000</f>
        <v>0</v>
      </c>
      <c r="F56" s="11">
        <v>8.21</v>
      </c>
      <c r="G56" s="25">
        <f t="shared" si="6"/>
        <v>0</v>
      </c>
      <c r="H56" s="1"/>
    </row>
    <row r="57" spans="1:8" ht="48">
      <c r="A57" s="71"/>
      <c r="B57" s="71"/>
      <c r="C57" s="44" t="s">
        <v>11</v>
      </c>
      <c r="D57" s="41">
        <v>0</v>
      </c>
      <c r="E57" s="45">
        <f>SUM(D57*0.74)/1000</f>
        <v>0</v>
      </c>
      <c r="F57" s="46">
        <v>6.44</v>
      </c>
      <c r="G57" s="47">
        <f t="shared" si="6"/>
        <v>0</v>
      </c>
      <c r="H57" s="1"/>
    </row>
    <row r="58" spans="1:8" ht="36">
      <c r="A58" s="71"/>
      <c r="B58" s="71"/>
      <c r="C58" s="44" t="s">
        <v>12</v>
      </c>
      <c r="D58" s="41">
        <v>0</v>
      </c>
      <c r="E58" s="45">
        <f>SUM(D58*0.74)/1000</f>
        <v>0</v>
      </c>
      <c r="F58" s="46">
        <v>7.65</v>
      </c>
      <c r="G58" s="47">
        <f t="shared" si="6"/>
        <v>0</v>
      </c>
      <c r="H58" s="1"/>
    </row>
    <row r="59" spans="1:8" ht="14.25" customHeight="1">
      <c r="A59" s="71"/>
      <c r="B59" s="71"/>
      <c r="C59" s="8" t="s">
        <v>3</v>
      </c>
      <c r="D59" s="38">
        <v>0</v>
      </c>
      <c r="E59" s="13">
        <f>SUM(D59*0.84)/1000</f>
        <v>0</v>
      </c>
      <c r="F59" s="11">
        <v>6.57</v>
      </c>
      <c r="G59" s="25">
        <f t="shared" si="6"/>
        <v>0</v>
      </c>
      <c r="H59" s="1"/>
    </row>
    <row r="60" spans="1:8" ht="14.25" customHeight="1" thickBot="1">
      <c r="A60" s="72"/>
      <c r="B60" s="72"/>
      <c r="C60" s="26" t="s">
        <v>9</v>
      </c>
      <c r="D60" s="39">
        <v>0</v>
      </c>
      <c r="E60" s="27">
        <f>SUM(D60*0.84)/1000</f>
        <v>0</v>
      </c>
      <c r="F60" s="28">
        <v>5.6</v>
      </c>
      <c r="G60" s="29">
        <f t="shared" si="6"/>
        <v>0</v>
      </c>
      <c r="H60" s="1"/>
    </row>
    <row r="61" spans="1:8" ht="14.25" customHeight="1" thickTop="1">
      <c r="A61" s="76">
        <v>12</v>
      </c>
      <c r="B61" s="77" t="s">
        <v>13</v>
      </c>
      <c r="C61" s="10" t="s">
        <v>10</v>
      </c>
      <c r="D61" s="40">
        <v>0</v>
      </c>
      <c r="E61" s="13">
        <f>SUM(D61*0.755)/1000</f>
        <v>0</v>
      </c>
      <c r="F61" s="11">
        <v>7.08</v>
      </c>
      <c r="G61" s="24">
        <f aca="true" t="shared" si="7" ref="G61:G66">SUM(E61)*(F61)</f>
        <v>0</v>
      </c>
      <c r="H61" s="1"/>
    </row>
    <row r="62" spans="1:8" ht="14.25" customHeight="1">
      <c r="A62" s="71"/>
      <c r="B62" s="71"/>
      <c r="C62" s="8" t="s">
        <v>2</v>
      </c>
      <c r="D62" s="38">
        <v>0</v>
      </c>
      <c r="E62" s="15">
        <f>SUM(D62*0.5)/1000</f>
        <v>0</v>
      </c>
      <c r="F62" s="11">
        <v>7.45</v>
      </c>
      <c r="G62" s="25">
        <f t="shared" si="7"/>
        <v>0</v>
      </c>
      <c r="H62" s="1"/>
    </row>
    <row r="63" spans="1:8" ht="48">
      <c r="A63" s="71"/>
      <c r="B63" s="71"/>
      <c r="C63" s="44" t="s">
        <v>11</v>
      </c>
      <c r="D63" s="41">
        <v>0</v>
      </c>
      <c r="E63" s="45">
        <f>SUM(D63*0.74)/1000</f>
        <v>0</v>
      </c>
      <c r="F63" s="46">
        <v>5.92</v>
      </c>
      <c r="G63" s="47">
        <f t="shared" si="7"/>
        <v>0</v>
      </c>
      <c r="H63" s="1"/>
    </row>
    <row r="64" spans="1:8" ht="36">
      <c r="A64" s="71"/>
      <c r="B64" s="71"/>
      <c r="C64" s="44" t="s">
        <v>12</v>
      </c>
      <c r="D64" s="41">
        <v>0</v>
      </c>
      <c r="E64" s="45">
        <f>SUM(D64*0.74)/1000</f>
        <v>0</v>
      </c>
      <c r="F64" s="46">
        <v>6.94</v>
      </c>
      <c r="G64" s="47">
        <f t="shared" si="7"/>
        <v>0</v>
      </c>
      <c r="H64" s="1"/>
    </row>
    <row r="65" spans="1:8" ht="14.25" customHeight="1">
      <c r="A65" s="71"/>
      <c r="B65" s="71"/>
      <c r="C65" s="8" t="s">
        <v>3</v>
      </c>
      <c r="D65" s="38">
        <v>0</v>
      </c>
      <c r="E65" s="13">
        <f>SUM(D65*0.84)/1000</f>
        <v>0</v>
      </c>
      <c r="F65" s="11">
        <v>4.49</v>
      </c>
      <c r="G65" s="25">
        <f t="shared" si="7"/>
        <v>0</v>
      </c>
      <c r="H65" s="1"/>
    </row>
    <row r="66" spans="1:8" ht="14.25" customHeight="1" thickBot="1">
      <c r="A66" s="72"/>
      <c r="B66" s="72"/>
      <c r="C66" s="26" t="s">
        <v>9</v>
      </c>
      <c r="D66" s="39">
        <v>0</v>
      </c>
      <c r="E66" s="27">
        <f>SUM(D66*0.84)/1000</f>
        <v>0</v>
      </c>
      <c r="F66" s="28">
        <v>3.75</v>
      </c>
      <c r="G66" s="29">
        <f t="shared" si="7"/>
        <v>0</v>
      </c>
      <c r="H66" s="1"/>
    </row>
    <row r="67" spans="1:8" ht="14.25" customHeight="1" thickTop="1">
      <c r="A67" s="76">
        <v>13</v>
      </c>
      <c r="B67" s="77" t="s">
        <v>4</v>
      </c>
      <c r="C67" s="10" t="s">
        <v>10</v>
      </c>
      <c r="D67" s="40">
        <v>0</v>
      </c>
      <c r="E67" s="13">
        <f>SUM(D67*0.755)/1000</f>
        <v>0</v>
      </c>
      <c r="F67" s="11">
        <v>96.23</v>
      </c>
      <c r="G67" s="24">
        <f aca="true" t="shared" si="8" ref="G67:G98">SUM(E67)*(F67)</f>
        <v>0</v>
      </c>
      <c r="H67" s="1"/>
    </row>
    <row r="68" spans="1:8" ht="14.25" customHeight="1">
      <c r="A68" s="71"/>
      <c r="B68" s="71"/>
      <c r="C68" s="8" t="s">
        <v>3</v>
      </c>
      <c r="D68" s="38">
        <v>0</v>
      </c>
      <c r="E68" s="14">
        <f>SUM(D68*0.84)/1000</f>
        <v>0</v>
      </c>
      <c r="F68" s="11">
        <v>50</v>
      </c>
      <c r="G68" s="25">
        <f t="shared" si="8"/>
        <v>0</v>
      </c>
      <c r="H68" s="1"/>
    </row>
    <row r="69" spans="1:8" ht="14.25" customHeight="1" thickBot="1">
      <c r="A69" s="72"/>
      <c r="B69" s="72"/>
      <c r="C69" s="26" t="s">
        <v>9</v>
      </c>
      <c r="D69" s="39">
        <v>0</v>
      </c>
      <c r="E69" s="27">
        <f>SUM(D69*0.84)/1000</f>
        <v>0</v>
      </c>
      <c r="F69" s="28">
        <v>46.22</v>
      </c>
      <c r="G69" s="29">
        <f t="shared" si="8"/>
        <v>0</v>
      </c>
      <c r="H69" s="1"/>
    </row>
    <row r="70" spans="1:8" ht="14.25" customHeight="1" thickTop="1">
      <c r="A70" s="70">
        <v>14</v>
      </c>
      <c r="B70" s="73" t="s">
        <v>5</v>
      </c>
      <c r="C70" s="8" t="s">
        <v>3</v>
      </c>
      <c r="D70" s="38">
        <v>0</v>
      </c>
      <c r="E70" s="14">
        <f>SUM(D70*0.84)/1000</f>
        <v>0</v>
      </c>
      <c r="F70" s="11">
        <v>58.02</v>
      </c>
      <c r="G70" s="25">
        <f t="shared" si="8"/>
        <v>0</v>
      </c>
      <c r="H70" s="1"/>
    </row>
    <row r="71" spans="1:8" ht="14.25" customHeight="1" thickBot="1">
      <c r="A71" s="72"/>
      <c r="B71" s="72"/>
      <c r="C71" s="26" t="s">
        <v>9</v>
      </c>
      <c r="D71" s="42">
        <v>0</v>
      </c>
      <c r="E71" s="27">
        <f>SUM(D71*0.84)/1000</f>
        <v>0</v>
      </c>
      <c r="F71" s="28">
        <v>52.5</v>
      </c>
      <c r="G71" s="29">
        <f t="shared" si="8"/>
        <v>0</v>
      </c>
      <c r="H71" s="1"/>
    </row>
    <row r="72" spans="1:8" ht="36.75" thickTop="1">
      <c r="A72" s="70">
        <v>15</v>
      </c>
      <c r="B72" s="73" t="s">
        <v>38</v>
      </c>
      <c r="C72" s="44" t="s">
        <v>12</v>
      </c>
      <c r="D72" s="41">
        <v>0</v>
      </c>
      <c r="E72" s="45">
        <f>SUM(D72*0.74)/1000</f>
        <v>0</v>
      </c>
      <c r="F72" s="46">
        <v>15.34</v>
      </c>
      <c r="G72" s="47">
        <f t="shared" si="8"/>
        <v>0</v>
      </c>
      <c r="H72" s="1"/>
    </row>
    <row r="73" spans="1:8" ht="14.25" customHeight="1">
      <c r="A73" s="71"/>
      <c r="B73" s="71"/>
      <c r="C73" s="8" t="s">
        <v>3</v>
      </c>
      <c r="D73" s="38">
        <v>0</v>
      </c>
      <c r="E73" s="13">
        <f>SUM(D73*0.84)/1000</f>
        <v>0</v>
      </c>
      <c r="F73" s="11">
        <v>20.96</v>
      </c>
      <c r="G73" s="24">
        <f t="shared" si="8"/>
        <v>0</v>
      </c>
      <c r="H73" s="1"/>
    </row>
    <row r="74" spans="1:8" ht="14.25" customHeight="1" thickBot="1">
      <c r="A74" s="72"/>
      <c r="B74" s="72"/>
      <c r="C74" s="26" t="s">
        <v>9</v>
      </c>
      <c r="D74" s="39">
        <v>0</v>
      </c>
      <c r="E74" s="27">
        <f>SUM(D74*0.84)/1000</f>
        <v>0</v>
      </c>
      <c r="F74" s="28">
        <v>15.81</v>
      </c>
      <c r="G74" s="29">
        <f t="shared" si="8"/>
        <v>0</v>
      </c>
      <c r="H74" s="1"/>
    </row>
    <row r="75" spans="1:8" ht="36.75" thickTop="1">
      <c r="A75" s="70">
        <v>16</v>
      </c>
      <c r="B75" s="73" t="s">
        <v>39</v>
      </c>
      <c r="C75" s="44" t="s">
        <v>12</v>
      </c>
      <c r="D75" s="41">
        <v>0</v>
      </c>
      <c r="E75" s="45">
        <f>SUM(D75*0.74)/1000</f>
        <v>0</v>
      </c>
      <c r="F75" s="46">
        <v>12.4</v>
      </c>
      <c r="G75" s="47">
        <f t="shared" si="8"/>
        <v>0</v>
      </c>
      <c r="H75" s="1"/>
    </row>
    <row r="76" spans="1:8" ht="14.25" customHeight="1">
      <c r="A76" s="71"/>
      <c r="B76" s="71"/>
      <c r="C76" s="8" t="s">
        <v>3</v>
      </c>
      <c r="D76" s="38">
        <v>0</v>
      </c>
      <c r="E76" s="13">
        <f>SUM(D76*0.84)/1000</f>
        <v>0</v>
      </c>
      <c r="F76" s="11">
        <v>16.38</v>
      </c>
      <c r="G76" s="24">
        <f t="shared" si="8"/>
        <v>0</v>
      </c>
      <c r="H76" s="1"/>
    </row>
    <row r="77" spans="1:8" ht="14.25" customHeight="1" thickBot="1">
      <c r="A77" s="72"/>
      <c r="B77" s="72"/>
      <c r="C77" s="26" t="s">
        <v>9</v>
      </c>
      <c r="D77" s="39">
        <v>0</v>
      </c>
      <c r="E77" s="27">
        <f>SUM(D77*0.84)/1000</f>
        <v>0</v>
      </c>
      <c r="F77" s="28">
        <v>12.26</v>
      </c>
      <c r="G77" s="29">
        <f t="shared" si="8"/>
        <v>0</v>
      </c>
      <c r="H77" s="1"/>
    </row>
    <row r="78" spans="1:8" ht="48.75" thickTop="1">
      <c r="A78" s="76">
        <v>17</v>
      </c>
      <c r="B78" s="77" t="s">
        <v>40</v>
      </c>
      <c r="C78" s="48" t="s">
        <v>11</v>
      </c>
      <c r="D78" s="43">
        <v>0</v>
      </c>
      <c r="E78" s="49">
        <f>SUM(D78*0.74)/1000</f>
        <v>0</v>
      </c>
      <c r="F78" s="46">
        <v>7.19</v>
      </c>
      <c r="G78" s="50">
        <f t="shared" si="8"/>
        <v>0</v>
      </c>
      <c r="H78" s="1"/>
    </row>
    <row r="79" spans="1:8" ht="36">
      <c r="A79" s="71"/>
      <c r="B79" s="71"/>
      <c r="C79" s="44" t="s">
        <v>12</v>
      </c>
      <c r="D79" s="41">
        <v>0</v>
      </c>
      <c r="E79" s="45">
        <f>SUM(D79*0.74)/1000</f>
        <v>0</v>
      </c>
      <c r="F79" s="46">
        <v>10.22</v>
      </c>
      <c r="G79" s="47">
        <f t="shared" si="8"/>
        <v>0</v>
      </c>
      <c r="H79" s="1"/>
    </row>
    <row r="80" spans="1:8" ht="14.25" customHeight="1">
      <c r="A80" s="71"/>
      <c r="B80" s="71"/>
      <c r="C80" s="8" t="s">
        <v>3</v>
      </c>
      <c r="D80" s="38">
        <v>0</v>
      </c>
      <c r="E80" s="13">
        <f>SUM(D80*0.84)/1000</f>
        <v>0</v>
      </c>
      <c r="F80" s="11">
        <v>11.99</v>
      </c>
      <c r="G80" s="24">
        <f t="shared" si="8"/>
        <v>0</v>
      </c>
      <c r="H80" s="1"/>
    </row>
    <row r="81" spans="1:8" ht="14.25" customHeight="1" thickBot="1">
      <c r="A81" s="72"/>
      <c r="B81" s="72"/>
      <c r="C81" s="26" t="s">
        <v>9</v>
      </c>
      <c r="D81" s="39">
        <v>0</v>
      </c>
      <c r="E81" s="27">
        <f>SUM(D81*0.84)/1000</f>
        <v>0</v>
      </c>
      <c r="F81" s="28">
        <v>8.58</v>
      </c>
      <c r="G81" s="29">
        <f t="shared" si="8"/>
        <v>0</v>
      </c>
      <c r="H81" s="1"/>
    </row>
    <row r="82" spans="1:8" ht="48.75" thickTop="1">
      <c r="A82" s="70">
        <v>18</v>
      </c>
      <c r="B82" s="73" t="s">
        <v>41</v>
      </c>
      <c r="C82" s="44" t="s">
        <v>11</v>
      </c>
      <c r="D82" s="41">
        <v>0</v>
      </c>
      <c r="E82" s="45">
        <f>SUM(D82*0.74)/1000</f>
        <v>0</v>
      </c>
      <c r="F82" s="46">
        <v>6</v>
      </c>
      <c r="G82" s="47">
        <f t="shared" si="8"/>
        <v>0</v>
      </c>
      <c r="H82" s="1"/>
    </row>
    <row r="83" spans="1:8" ht="36">
      <c r="A83" s="71"/>
      <c r="B83" s="71"/>
      <c r="C83" s="44" t="s">
        <v>12</v>
      </c>
      <c r="D83" s="41">
        <v>0</v>
      </c>
      <c r="E83" s="45">
        <f>SUM(D83*0.74)/1000</f>
        <v>0</v>
      </c>
      <c r="F83" s="46">
        <v>7.8</v>
      </c>
      <c r="G83" s="47">
        <f t="shared" si="8"/>
        <v>0</v>
      </c>
      <c r="H83" s="1"/>
    </row>
    <row r="84" spans="1:8" ht="14.25" customHeight="1">
      <c r="A84" s="71"/>
      <c r="B84" s="71"/>
      <c r="C84" s="8" t="s">
        <v>3</v>
      </c>
      <c r="D84" s="38">
        <v>0</v>
      </c>
      <c r="E84" s="13">
        <f>SUM(D84*0.84)/1000</f>
        <v>0</v>
      </c>
      <c r="F84" s="11">
        <v>8.7</v>
      </c>
      <c r="G84" s="24">
        <f t="shared" si="8"/>
        <v>0</v>
      </c>
      <c r="H84" s="1"/>
    </row>
    <row r="85" spans="1:8" ht="14.25" customHeight="1" thickBot="1">
      <c r="A85" s="72"/>
      <c r="B85" s="72"/>
      <c r="C85" s="26" t="s">
        <v>9</v>
      </c>
      <c r="D85" s="39">
        <v>0</v>
      </c>
      <c r="E85" s="27">
        <f>SUM(D85*0.84)/1000</f>
        <v>0</v>
      </c>
      <c r="F85" s="28">
        <v>5.92</v>
      </c>
      <c r="G85" s="29">
        <f t="shared" si="8"/>
        <v>0</v>
      </c>
      <c r="H85" s="1"/>
    </row>
    <row r="86" spans="1:8" ht="48.75" thickTop="1">
      <c r="A86" s="76">
        <v>19</v>
      </c>
      <c r="B86" s="77" t="s">
        <v>42</v>
      </c>
      <c r="C86" s="48" t="s">
        <v>11</v>
      </c>
      <c r="D86" s="43">
        <v>0</v>
      </c>
      <c r="E86" s="49">
        <f>SUM(D86*0.74)/1000</f>
        <v>0</v>
      </c>
      <c r="F86" s="46">
        <v>4.4</v>
      </c>
      <c r="G86" s="50">
        <f t="shared" si="8"/>
        <v>0</v>
      </c>
      <c r="H86" s="1"/>
    </row>
    <row r="87" spans="1:8" ht="36">
      <c r="A87" s="71"/>
      <c r="B87" s="71"/>
      <c r="C87" s="44" t="s">
        <v>12</v>
      </c>
      <c r="D87" s="41">
        <v>0</v>
      </c>
      <c r="E87" s="45">
        <f>SUM(D87*0.74)/1000</f>
        <v>0</v>
      </c>
      <c r="F87" s="46">
        <v>5.14</v>
      </c>
      <c r="G87" s="47">
        <f t="shared" si="8"/>
        <v>0</v>
      </c>
      <c r="H87" s="1"/>
    </row>
    <row r="88" spans="1:8" ht="12.75">
      <c r="A88" s="71"/>
      <c r="B88" s="71"/>
      <c r="C88" s="8" t="s">
        <v>3</v>
      </c>
      <c r="D88" s="38">
        <v>0</v>
      </c>
      <c r="E88" s="13">
        <f aca="true" t="shared" si="9" ref="E88:E97">SUM(D88*0.84)/1000</f>
        <v>0</v>
      </c>
      <c r="F88" s="11">
        <v>6.04</v>
      </c>
      <c r="G88" s="24">
        <f t="shared" si="8"/>
        <v>0</v>
      </c>
      <c r="H88" s="1"/>
    </row>
    <row r="89" spans="1:8" ht="14.25" customHeight="1" thickBot="1">
      <c r="A89" s="72"/>
      <c r="B89" s="72"/>
      <c r="C89" s="26" t="s">
        <v>9</v>
      </c>
      <c r="D89" s="39">
        <v>0</v>
      </c>
      <c r="E89" s="27">
        <f t="shared" si="9"/>
        <v>0</v>
      </c>
      <c r="F89" s="28">
        <v>4.04</v>
      </c>
      <c r="G89" s="29">
        <f t="shared" si="8"/>
        <v>0</v>
      </c>
      <c r="H89" s="1"/>
    </row>
    <row r="90" spans="1:8" ht="14.25" customHeight="1" thickTop="1">
      <c r="A90" s="76">
        <v>20</v>
      </c>
      <c r="B90" s="77" t="s">
        <v>43</v>
      </c>
      <c r="C90" s="10" t="s">
        <v>3</v>
      </c>
      <c r="D90" s="40">
        <v>0</v>
      </c>
      <c r="E90" s="13">
        <f t="shared" si="9"/>
        <v>0</v>
      </c>
      <c r="F90" s="11">
        <v>51.95</v>
      </c>
      <c r="G90" s="24">
        <f t="shared" si="8"/>
        <v>0</v>
      </c>
      <c r="H90" s="1"/>
    </row>
    <row r="91" spans="1:8" ht="14.25" customHeight="1" thickBot="1">
      <c r="A91" s="72"/>
      <c r="B91" s="72"/>
      <c r="C91" s="26" t="s">
        <v>9</v>
      </c>
      <c r="D91" s="42">
        <v>0</v>
      </c>
      <c r="E91" s="27">
        <f t="shared" si="9"/>
        <v>0</v>
      </c>
      <c r="F91" s="28">
        <v>49.03</v>
      </c>
      <c r="G91" s="29">
        <f t="shared" si="8"/>
        <v>0</v>
      </c>
      <c r="H91" s="1"/>
    </row>
    <row r="92" spans="1:8" ht="21" customHeight="1" thickTop="1">
      <c r="A92" s="76">
        <v>21</v>
      </c>
      <c r="B92" s="77" t="s">
        <v>44</v>
      </c>
      <c r="C92" s="10" t="s">
        <v>3</v>
      </c>
      <c r="D92" s="40">
        <v>0</v>
      </c>
      <c r="E92" s="13">
        <f t="shared" si="9"/>
        <v>0</v>
      </c>
      <c r="F92" s="11">
        <v>41.31</v>
      </c>
      <c r="G92" s="24">
        <f t="shared" si="8"/>
        <v>0</v>
      </c>
      <c r="H92" s="1"/>
    </row>
    <row r="93" spans="1:8" ht="21" customHeight="1" thickBot="1">
      <c r="A93" s="72"/>
      <c r="B93" s="72"/>
      <c r="C93" s="26" t="s">
        <v>9</v>
      </c>
      <c r="D93" s="42">
        <v>0</v>
      </c>
      <c r="E93" s="27">
        <f t="shared" si="9"/>
        <v>0</v>
      </c>
      <c r="F93" s="28">
        <v>37.6</v>
      </c>
      <c r="G93" s="29">
        <f t="shared" si="8"/>
        <v>0</v>
      </c>
      <c r="H93" s="1"/>
    </row>
    <row r="94" spans="1:8" ht="21" customHeight="1" thickTop="1">
      <c r="A94" s="70">
        <v>22</v>
      </c>
      <c r="B94" s="73" t="s">
        <v>45</v>
      </c>
      <c r="C94" s="8" t="s">
        <v>3</v>
      </c>
      <c r="D94" s="38">
        <v>0</v>
      </c>
      <c r="E94" s="14">
        <f t="shared" si="9"/>
        <v>0</v>
      </c>
      <c r="F94" s="11">
        <v>28.15</v>
      </c>
      <c r="G94" s="25">
        <f t="shared" si="8"/>
        <v>0</v>
      </c>
      <c r="H94" s="1"/>
    </row>
    <row r="95" spans="1:8" ht="21" customHeight="1" thickBot="1">
      <c r="A95" s="72"/>
      <c r="B95" s="72"/>
      <c r="C95" s="26" t="s">
        <v>9</v>
      </c>
      <c r="D95" s="42">
        <v>0</v>
      </c>
      <c r="E95" s="27">
        <f t="shared" si="9"/>
        <v>0</v>
      </c>
      <c r="F95" s="28">
        <v>25.95</v>
      </c>
      <c r="G95" s="29">
        <f t="shared" si="8"/>
        <v>0</v>
      </c>
      <c r="H95" s="1"/>
    </row>
    <row r="96" spans="1:8" ht="21" customHeight="1" thickTop="1">
      <c r="A96" s="76">
        <v>23</v>
      </c>
      <c r="B96" s="77" t="s">
        <v>46</v>
      </c>
      <c r="C96" s="10" t="s">
        <v>3</v>
      </c>
      <c r="D96" s="40">
        <v>0</v>
      </c>
      <c r="E96" s="13">
        <f t="shared" si="9"/>
        <v>0</v>
      </c>
      <c r="F96" s="11">
        <v>15.94</v>
      </c>
      <c r="G96" s="24">
        <f t="shared" si="8"/>
        <v>0</v>
      </c>
      <c r="H96" s="1"/>
    </row>
    <row r="97" spans="1:8" ht="21" customHeight="1" thickBot="1">
      <c r="A97" s="72"/>
      <c r="B97" s="72"/>
      <c r="C97" s="26" t="s">
        <v>9</v>
      </c>
      <c r="D97" s="42">
        <v>0</v>
      </c>
      <c r="E97" s="27">
        <f t="shared" si="9"/>
        <v>0</v>
      </c>
      <c r="F97" s="28">
        <v>14.33</v>
      </c>
      <c r="G97" s="29">
        <f t="shared" si="8"/>
        <v>0</v>
      </c>
      <c r="H97" s="1"/>
    </row>
    <row r="98" spans="1:8" ht="14.25" customHeight="1" thickTop="1">
      <c r="A98" s="76">
        <v>24</v>
      </c>
      <c r="B98" s="77" t="s">
        <v>14</v>
      </c>
      <c r="C98" s="10" t="s">
        <v>10</v>
      </c>
      <c r="D98" s="40">
        <v>0</v>
      </c>
      <c r="E98" s="13">
        <f>SUM(D98*0.755)/1000</f>
        <v>0</v>
      </c>
      <c r="F98" s="11">
        <v>270.5</v>
      </c>
      <c r="G98" s="24">
        <f t="shared" si="8"/>
        <v>0</v>
      </c>
      <c r="H98" s="1"/>
    </row>
    <row r="99" spans="1:8" ht="14.25" customHeight="1">
      <c r="A99" s="71"/>
      <c r="B99" s="71"/>
      <c r="C99" s="8" t="s">
        <v>2</v>
      </c>
      <c r="D99" s="40">
        <v>0</v>
      </c>
      <c r="E99" s="14">
        <f>SUM(D99*0.5)/1000</f>
        <v>0</v>
      </c>
      <c r="F99" s="11">
        <v>45.31</v>
      </c>
      <c r="G99" s="25">
        <f aca="true" t="shared" si="10" ref="G99:G123">SUM(E99)*(F99)</f>
        <v>0</v>
      </c>
      <c r="H99" s="1"/>
    </row>
    <row r="100" spans="1:8" ht="14.25" customHeight="1">
      <c r="A100" s="71"/>
      <c r="B100" s="71"/>
      <c r="C100" s="8" t="s">
        <v>3</v>
      </c>
      <c r="D100" s="40">
        <v>0</v>
      </c>
      <c r="E100" s="13">
        <f>SUM(D100*0.84)/1000</f>
        <v>0</v>
      </c>
      <c r="F100" s="11">
        <v>52.51</v>
      </c>
      <c r="G100" s="24">
        <f t="shared" si="10"/>
        <v>0</v>
      </c>
      <c r="H100" s="1"/>
    </row>
    <row r="101" spans="1:8" ht="14.25" customHeight="1" thickBot="1">
      <c r="A101" s="72"/>
      <c r="B101" s="72"/>
      <c r="C101" s="26" t="s">
        <v>9</v>
      </c>
      <c r="D101" s="42">
        <v>0</v>
      </c>
      <c r="E101" s="27">
        <f>SUM(D101*0.84)/1000</f>
        <v>0</v>
      </c>
      <c r="F101" s="28">
        <v>48.67</v>
      </c>
      <c r="G101" s="29">
        <f t="shared" si="10"/>
        <v>0</v>
      </c>
      <c r="H101" s="1"/>
    </row>
    <row r="102" spans="1:8" ht="14.25" customHeight="1" thickTop="1">
      <c r="A102" s="70">
        <v>25</v>
      </c>
      <c r="B102" s="73" t="s">
        <v>15</v>
      </c>
      <c r="C102" s="8" t="s">
        <v>10</v>
      </c>
      <c r="D102" s="38">
        <v>0</v>
      </c>
      <c r="E102" s="14">
        <f>SUM(D102*0.755)/1000</f>
        <v>0</v>
      </c>
      <c r="F102" s="11">
        <v>270.5</v>
      </c>
      <c r="G102" s="25">
        <f t="shared" si="10"/>
        <v>0</v>
      </c>
      <c r="H102" s="1"/>
    </row>
    <row r="103" spans="1:8" ht="14.25" customHeight="1">
      <c r="A103" s="71"/>
      <c r="B103" s="71"/>
      <c r="C103" s="8" t="s">
        <v>2</v>
      </c>
      <c r="D103" s="40">
        <v>0</v>
      </c>
      <c r="E103" s="14">
        <f>SUM(D103*0.5)/1000</f>
        <v>0</v>
      </c>
      <c r="F103" s="11">
        <v>45.31</v>
      </c>
      <c r="G103" s="25">
        <f t="shared" si="10"/>
        <v>0</v>
      </c>
      <c r="H103" s="1"/>
    </row>
    <row r="104" spans="1:8" ht="14.25" customHeight="1">
      <c r="A104" s="71"/>
      <c r="B104" s="71"/>
      <c r="C104" s="8" t="s">
        <v>3</v>
      </c>
      <c r="D104" s="40">
        <v>0</v>
      </c>
      <c r="E104" s="13">
        <f>SUM(D104*0.84)/1000</f>
        <v>0</v>
      </c>
      <c r="F104" s="11">
        <v>41.31</v>
      </c>
      <c r="G104" s="24">
        <f t="shared" si="10"/>
        <v>0</v>
      </c>
      <c r="H104" s="1"/>
    </row>
    <row r="105" spans="1:8" ht="13.5" thickBot="1">
      <c r="A105" s="72"/>
      <c r="B105" s="72"/>
      <c r="C105" s="26" t="s">
        <v>9</v>
      </c>
      <c r="D105" s="42">
        <v>0</v>
      </c>
      <c r="E105" s="27">
        <f>SUM(D105*0.84)/1000</f>
        <v>0</v>
      </c>
      <c r="F105" s="28">
        <v>37.61</v>
      </c>
      <c r="G105" s="29">
        <f t="shared" si="10"/>
        <v>0</v>
      </c>
      <c r="H105" s="1"/>
    </row>
    <row r="106" spans="1:8" ht="14.25" customHeight="1" thickTop="1">
      <c r="A106" s="70">
        <v>26</v>
      </c>
      <c r="B106" s="73" t="s">
        <v>18</v>
      </c>
      <c r="C106" s="8" t="s">
        <v>10</v>
      </c>
      <c r="D106" s="38">
        <v>0</v>
      </c>
      <c r="E106" s="14">
        <f>SUM(D106*0.755)/1000</f>
        <v>0</v>
      </c>
      <c r="F106" s="11">
        <v>199.26</v>
      </c>
      <c r="G106" s="25">
        <f t="shared" si="10"/>
        <v>0</v>
      </c>
      <c r="H106" s="1"/>
    </row>
    <row r="107" spans="1:8" ht="14.25" customHeight="1">
      <c r="A107" s="71"/>
      <c r="B107" s="71"/>
      <c r="C107" s="8" t="s">
        <v>2</v>
      </c>
      <c r="D107" s="40">
        <v>0</v>
      </c>
      <c r="E107" s="14">
        <f>SUM(D107*0.5)/1000</f>
        <v>0</v>
      </c>
      <c r="F107" s="11">
        <v>45.31</v>
      </c>
      <c r="G107" s="25">
        <f t="shared" si="10"/>
        <v>0</v>
      </c>
      <c r="H107" s="1"/>
    </row>
    <row r="108" spans="1:8" ht="14.25" customHeight="1">
      <c r="A108" s="71"/>
      <c r="B108" s="71"/>
      <c r="C108" s="8" t="s">
        <v>3</v>
      </c>
      <c r="D108" s="40">
        <v>0</v>
      </c>
      <c r="E108" s="13">
        <f aca="true" t="shared" si="11" ref="E108:E119">SUM(D108*0.84)/1000</f>
        <v>0</v>
      </c>
      <c r="F108" s="11">
        <v>28.17</v>
      </c>
      <c r="G108" s="24">
        <f t="shared" si="10"/>
        <v>0</v>
      </c>
      <c r="H108" s="1"/>
    </row>
    <row r="109" spans="1:8" ht="14.25" customHeight="1" thickBot="1">
      <c r="A109" s="72"/>
      <c r="B109" s="72"/>
      <c r="C109" s="26" t="s">
        <v>9</v>
      </c>
      <c r="D109" s="42">
        <v>0</v>
      </c>
      <c r="E109" s="27">
        <f t="shared" si="11"/>
        <v>0</v>
      </c>
      <c r="F109" s="28">
        <v>25.95</v>
      </c>
      <c r="G109" s="29">
        <f t="shared" si="10"/>
        <v>0</v>
      </c>
      <c r="H109" s="1"/>
    </row>
    <row r="110" spans="1:8" ht="14.25" customHeight="1" thickTop="1">
      <c r="A110" s="76">
        <v>27</v>
      </c>
      <c r="B110" s="77" t="s">
        <v>17</v>
      </c>
      <c r="C110" s="10" t="s">
        <v>3</v>
      </c>
      <c r="D110" s="40">
        <v>0</v>
      </c>
      <c r="E110" s="13">
        <f t="shared" si="11"/>
        <v>0</v>
      </c>
      <c r="F110" s="11">
        <v>15.97</v>
      </c>
      <c r="G110" s="24">
        <f t="shared" si="10"/>
        <v>0</v>
      </c>
      <c r="H110" s="1"/>
    </row>
    <row r="111" spans="1:8" ht="14.25" customHeight="1" thickBot="1">
      <c r="A111" s="72"/>
      <c r="B111" s="72"/>
      <c r="C111" s="26" t="s">
        <v>9</v>
      </c>
      <c r="D111" s="39">
        <v>0</v>
      </c>
      <c r="E111" s="27">
        <f t="shared" si="11"/>
        <v>0</v>
      </c>
      <c r="F111" s="28">
        <v>14.33</v>
      </c>
      <c r="G111" s="29">
        <f t="shared" si="10"/>
        <v>0</v>
      </c>
      <c r="H111" s="1"/>
    </row>
    <row r="112" spans="1:8" ht="14.25" customHeight="1" thickTop="1">
      <c r="A112" s="70">
        <v>28</v>
      </c>
      <c r="B112" s="73" t="s">
        <v>6</v>
      </c>
      <c r="C112" s="8" t="s">
        <v>3</v>
      </c>
      <c r="D112" s="38">
        <v>0</v>
      </c>
      <c r="E112" s="14">
        <f t="shared" si="11"/>
        <v>0</v>
      </c>
      <c r="F112" s="11">
        <v>48.9</v>
      </c>
      <c r="G112" s="25">
        <f t="shared" si="10"/>
        <v>0</v>
      </c>
      <c r="H112" s="1"/>
    </row>
    <row r="113" spans="1:8" ht="14.25" customHeight="1" thickBot="1">
      <c r="A113" s="72"/>
      <c r="B113" s="72"/>
      <c r="C113" s="26" t="s">
        <v>9</v>
      </c>
      <c r="D113" s="39">
        <v>0</v>
      </c>
      <c r="E113" s="27">
        <f t="shared" si="11"/>
        <v>0</v>
      </c>
      <c r="F113" s="28">
        <v>45.28</v>
      </c>
      <c r="G113" s="29">
        <f t="shared" si="10"/>
        <v>0</v>
      </c>
      <c r="H113" s="1"/>
    </row>
    <row r="114" spans="1:8" ht="14.25" customHeight="1" thickTop="1">
      <c r="A114" s="76">
        <v>29</v>
      </c>
      <c r="B114" s="77" t="s">
        <v>16</v>
      </c>
      <c r="C114" s="10" t="s">
        <v>3</v>
      </c>
      <c r="D114" s="40">
        <v>0</v>
      </c>
      <c r="E114" s="13">
        <f t="shared" si="11"/>
        <v>0</v>
      </c>
      <c r="F114" s="11">
        <v>18.26</v>
      </c>
      <c r="G114" s="24">
        <f t="shared" si="10"/>
        <v>0</v>
      </c>
      <c r="H114" s="1"/>
    </row>
    <row r="115" spans="1:8" ht="14.25" customHeight="1" thickBot="1">
      <c r="A115" s="72"/>
      <c r="B115" s="72"/>
      <c r="C115" s="26" t="s">
        <v>9</v>
      </c>
      <c r="D115" s="39">
        <v>0</v>
      </c>
      <c r="E115" s="27">
        <f t="shared" si="11"/>
        <v>0</v>
      </c>
      <c r="F115" s="28">
        <v>17.93</v>
      </c>
      <c r="G115" s="29">
        <f t="shared" si="10"/>
        <v>0</v>
      </c>
      <c r="H115" s="1"/>
    </row>
    <row r="116" spans="1:8" ht="14.25" customHeight="1" thickTop="1">
      <c r="A116" s="76">
        <v>30</v>
      </c>
      <c r="B116" s="77" t="s">
        <v>7</v>
      </c>
      <c r="C116" s="10" t="s">
        <v>3</v>
      </c>
      <c r="D116" s="40">
        <v>0</v>
      </c>
      <c r="E116" s="13">
        <f t="shared" si="11"/>
        <v>0</v>
      </c>
      <c r="F116" s="11">
        <v>48.87</v>
      </c>
      <c r="G116" s="24">
        <f t="shared" si="10"/>
        <v>0</v>
      </c>
      <c r="H116" s="1"/>
    </row>
    <row r="117" spans="1:8" ht="14.25" customHeight="1" thickBot="1">
      <c r="A117" s="72"/>
      <c r="B117" s="72"/>
      <c r="C117" s="26" t="s">
        <v>9</v>
      </c>
      <c r="D117" s="39">
        <v>0</v>
      </c>
      <c r="E117" s="27">
        <f t="shared" si="11"/>
        <v>0</v>
      </c>
      <c r="F117" s="28">
        <v>45.2</v>
      </c>
      <c r="G117" s="29">
        <f t="shared" si="10"/>
        <v>0</v>
      </c>
      <c r="H117" s="1"/>
    </row>
    <row r="118" spans="1:8" ht="21" customHeight="1" thickTop="1">
      <c r="A118" s="76">
        <v>31</v>
      </c>
      <c r="B118" s="77" t="s">
        <v>19</v>
      </c>
      <c r="C118" s="10" t="s">
        <v>3</v>
      </c>
      <c r="D118" s="40">
        <v>0</v>
      </c>
      <c r="E118" s="13">
        <f t="shared" si="11"/>
        <v>0</v>
      </c>
      <c r="F118" s="11">
        <v>22.12</v>
      </c>
      <c r="G118" s="24">
        <f t="shared" si="10"/>
        <v>0</v>
      </c>
      <c r="H118" s="1"/>
    </row>
    <row r="119" spans="1:8" ht="21" customHeight="1" thickBot="1">
      <c r="A119" s="72"/>
      <c r="B119" s="72"/>
      <c r="C119" s="26" t="s">
        <v>9</v>
      </c>
      <c r="D119" s="39">
        <v>0</v>
      </c>
      <c r="E119" s="27">
        <f t="shared" si="11"/>
        <v>0</v>
      </c>
      <c r="F119" s="28">
        <v>20.19</v>
      </c>
      <c r="G119" s="29">
        <f t="shared" si="10"/>
        <v>0</v>
      </c>
      <c r="H119" s="1"/>
    </row>
    <row r="120" spans="1:8" ht="14.25" customHeight="1" thickTop="1">
      <c r="A120" s="76">
        <v>32</v>
      </c>
      <c r="B120" s="77" t="s">
        <v>8</v>
      </c>
      <c r="C120" s="10" t="s">
        <v>10</v>
      </c>
      <c r="D120" s="40">
        <v>0</v>
      </c>
      <c r="E120" s="13">
        <f>SUM(D120*0.755)/1000</f>
        <v>0</v>
      </c>
      <c r="F120" s="11">
        <v>76.74</v>
      </c>
      <c r="G120" s="24">
        <f t="shared" si="10"/>
        <v>0</v>
      </c>
      <c r="H120" s="1"/>
    </row>
    <row r="121" spans="1:8" ht="14.25" customHeight="1">
      <c r="A121" s="118"/>
      <c r="B121" s="118"/>
      <c r="C121" s="8" t="s">
        <v>2</v>
      </c>
      <c r="D121" s="40">
        <v>0</v>
      </c>
      <c r="E121" s="14">
        <f>SUM(D121*0.5)/1000</f>
        <v>0</v>
      </c>
      <c r="F121" s="11">
        <v>49.22</v>
      </c>
      <c r="G121" s="25">
        <f t="shared" si="10"/>
        <v>0</v>
      </c>
      <c r="H121" s="1"/>
    </row>
    <row r="122" spans="1:8" ht="14.25" customHeight="1">
      <c r="A122" s="118"/>
      <c r="B122" s="118"/>
      <c r="C122" s="8" t="s">
        <v>3</v>
      </c>
      <c r="D122" s="40">
        <v>0</v>
      </c>
      <c r="E122" s="13">
        <f>SUM(D122*0.84)/1000</f>
        <v>0</v>
      </c>
      <c r="F122" s="11">
        <v>20.95</v>
      </c>
      <c r="G122" s="24">
        <f t="shared" si="10"/>
        <v>0</v>
      </c>
      <c r="H122" s="1"/>
    </row>
    <row r="123" spans="1:8" ht="14.25" customHeight="1" thickBot="1">
      <c r="A123" s="119"/>
      <c r="B123" s="119"/>
      <c r="C123" s="26" t="s">
        <v>9</v>
      </c>
      <c r="D123" s="42">
        <v>0</v>
      </c>
      <c r="E123" s="27">
        <f>SUM(D123*0.84)/1000</f>
        <v>0</v>
      </c>
      <c r="F123" s="28">
        <v>17.09</v>
      </c>
      <c r="G123" s="29">
        <f t="shared" si="10"/>
        <v>0</v>
      </c>
      <c r="H123" s="1"/>
    </row>
    <row r="124" spans="1:8" ht="21" customHeight="1" thickBot="1" thickTop="1">
      <c r="A124" s="120" t="s">
        <v>68</v>
      </c>
      <c r="B124" s="120"/>
      <c r="C124" s="120"/>
      <c r="D124" s="120"/>
      <c r="E124" s="121" t="s">
        <v>1</v>
      </c>
      <c r="F124" s="122"/>
      <c r="G124" s="36">
        <f>SUM(G7:G123)</f>
        <v>0</v>
      </c>
      <c r="H124" s="1"/>
    </row>
    <row r="125" spans="1:8" ht="13.5" thickTop="1">
      <c r="A125" s="101" t="s">
        <v>47</v>
      </c>
      <c r="B125" s="102"/>
      <c r="C125" s="102"/>
      <c r="D125" s="102"/>
      <c r="E125" s="102"/>
      <c r="F125" s="102"/>
      <c r="G125" s="103"/>
      <c r="H125" s="1"/>
    </row>
    <row r="126" spans="1:8" ht="12.75">
      <c r="A126" s="104" t="s">
        <v>57</v>
      </c>
      <c r="B126" s="102"/>
      <c r="C126" s="102"/>
      <c r="D126" s="102"/>
      <c r="E126" s="102"/>
      <c r="F126" s="102"/>
      <c r="G126" s="103"/>
      <c r="H126" s="1"/>
    </row>
    <row r="127" spans="1:8" ht="12.75">
      <c r="A127" s="104" t="s">
        <v>58</v>
      </c>
      <c r="B127" s="102"/>
      <c r="C127" s="102"/>
      <c r="D127" s="102"/>
      <c r="E127" s="102"/>
      <c r="F127" s="102"/>
      <c r="G127" s="103"/>
      <c r="H127" s="1"/>
    </row>
    <row r="128" spans="1:22" s="52" customFormat="1" ht="12.75">
      <c r="A128" s="105" t="s">
        <v>66</v>
      </c>
      <c r="B128" s="106"/>
      <c r="C128" s="106"/>
      <c r="D128" s="106"/>
      <c r="E128" s="106"/>
      <c r="F128" s="106"/>
      <c r="G128" s="107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</row>
    <row r="129" spans="1:8" ht="12.75">
      <c r="A129" s="104" t="s">
        <v>59</v>
      </c>
      <c r="B129" s="102"/>
      <c r="C129" s="102"/>
      <c r="D129" s="102"/>
      <c r="E129" s="102"/>
      <c r="F129" s="102"/>
      <c r="G129" s="103"/>
      <c r="H129" s="1"/>
    </row>
    <row r="130" spans="1:8" ht="12.75">
      <c r="A130" s="104" t="s">
        <v>60</v>
      </c>
      <c r="B130" s="102"/>
      <c r="C130" s="102"/>
      <c r="D130" s="102"/>
      <c r="E130" s="102"/>
      <c r="F130" s="102"/>
      <c r="G130" s="103"/>
      <c r="H130" s="1"/>
    </row>
    <row r="131" spans="1:8" ht="23.25" customHeight="1">
      <c r="A131" s="108" t="s">
        <v>65</v>
      </c>
      <c r="B131" s="109"/>
      <c r="C131" s="109"/>
      <c r="D131" s="109"/>
      <c r="E131" s="109"/>
      <c r="F131" s="109"/>
      <c r="G131" s="110"/>
      <c r="H131" s="1"/>
    </row>
    <row r="132" spans="1:22" s="4" customFormat="1" ht="12.75" customHeight="1">
      <c r="A132" s="112" t="s">
        <v>69</v>
      </c>
      <c r="B132" s="113"/>
      <c r="C132" s="113"/>
      <c r="D132" s="113"/>
      <c r="E132" s="113"/>
      <c r="F132" s="113"/>
      <c r="G132" s="114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8" ht="12.75">
      <c r="A133" s="99" t="s">
        <v>61</v>
      </c>
      <c r="B133" s="100"/>
      <c r="C133" s="100"/>
      <c r="D133" s="100"/>
      <c r="E133" s="100"/>
      <c r="F133" s="100"/>
      <c r="G133" s="100"/>
      <c r="H133" s="1"/>
    </row>
    <row r="134" spans="1:8" ht="25.5" customHeight="1">
      <c r="A134" s="115" t="s">
        <v>62</v>
      </c>
      <c r="B134" s="116"/>
      <c r="C134" s="116"/>
      <c r="D134" s="116"/>
      <c r="E134" s="116"/>
      <c r="F134" s="116"/>
      <c r="G134" s="117"/>
      <c r="H134" s="1"/>
    </row>
    <row r="135" spans="1:8" ht="26.25" customHeight="1">
      <c r="A135" s="123" t="s">
        <v>36</v>
      </c>
      <c r="B135" s="116"/>
      <c r="C135" s="116"/>
      <c r="D135" s="116"/>
      <c r="E135" s="116"/>
      <c r="F135" s="116"/>
      <c r="G135" s="117"/>
      <c r="H135" s="1"/>
    </row>
    <row r="136" spans="1:8" ht="12.75">
      <c r="A136" s="124" t="s">
        <v>63</v>
      </c>
      <c r="B136" s="125"/>
      <c r="C136" s="125"/>
      <c r="D136" s="125"/>
      <c r="E136" s="125"/>
      <c r="F136" s="125"/>
      <c r="G136" s="125"/>
      <c r="H136" s="1"/>
    </row>
    <row r="137" spans="1:9" ht="12.75">
      <c r="A137" s="57" t="s">
        <v>50</v>
      </c>
      <c r="B137" s="58"/>
      <c r="C137" s="58"/>
      <c r="D137" s="58"/>
      <c r="E137" s="58"/>
      <c r="F137" s="58"/>
      <c r="G137" s="59"/>
      <c r="H137" s="16"/>
      <c r="I137" s="17"/>
    </row>
    <row r="138" spans="1:9" ht="12.75">
      <c r="A138" s="60" t="s">
        <v>70</v>
      </c>
      <c r="B138" s="61"/>
      <c r="C138" s="61"/>
      <c r="D138" s="61"/>
      <c r="E138" s="61"/>
      <c r="F138" s="61"/>
      <c r="G138" s="62"/>
      <c r="H138" s="16"/>
      <c r="I138" s="17"/>
    </row>
    <row r="139" spans="1:9" ht="12.75">
      <c r="A139" s="63"/>
      <c r="B139" s="61"/>
      <c r="C139" s="61"/>
      <c r="D139" s="61"/>
      <c r="E139" s="61"/>
      <c r="F139" s="61"/>
      <c r="G139" s="62"/>
      <c r="H139" s="16"/>
      <c r="I139" s="17"/>
    </row>
    <row r="140" spans="1:9" ht="125.25" customHeight="1">
      <c r="A140" s="53" t="s">
        <v>54</v>
      </c>
      <c r="B140" s="54"/>
      <c r="C140" s="64" t="s">
        <v>55</v>
      </c>
      <c r="D140" s="64"/>
      <c r="E140" s="64" t="s">
        <v>56</v>
      </c>
      <c r="F140" s="65"/>
      <c r="G140" s="66"/>
      <c r="H140" s="16"/>
      <c r="I140" s="17"/>
    </row>
    <row r="141" spans="1:9" ht="42.75" customHeight="1">
      <c r="A141" s="55" t="s">
        <v>51</v>
      </c>
      <c r="B141" s="56"/>
      <c r="C141" s="67" t="s">
        <v>52</v>
      </c>
      <c r="D141" s="69"/>
      <c r="E141" s="67" t="s">
        <v>53</v>
      </c>
      <c r="F141" s="67"/>
      <c r="G141" s="68"/>
      <c r="H141" s="23"/>
      <c r="I141" s="17"/>
    </row>
    <row r="142" spans="1:9" ht="12.75">
      <c r="A142" s="18"/>
      <c r="B142" s="18"/>
      <c r="C142" s="19"/>
      <c r="D142" s="20"/>
      <c r="E142" s="21"/>
      <c r="F142" s="22"/>
      <c r="I142" s="17"/>
    </row>
    <row r="143" spans="6:9" ht="12.75">
      <c r="F143" s="22"/>
      <c r="I143" s="17"/>
    </row>
    <row r="144" spans="6:9" ht="12.75">
      <c r="F144" s="22"/>
      <c r="I144" s="17"/>
    </row>
    <row r="145" spans="6:9" ht="12.75">
      <c r="F145" s="22"/>
      <c r="I145" s="17"/>
    </row>
    <row r="146" spans="6:9" ht="12.75">
      <c r="F146" s="22"/>
      <c r="I146" s="17"/>
    </row>
    <row r="147" spans="6:9" ht="12.75">
      <c r="F147" s="22"/>
      <c r="I147" s="17"/>
    </row>
    <row r="148" spans="6:9" ht="12.75">
      <c r="F148" s="22"/>
      <c r="I148" s="17"/>
    </row>
    <row r="149" spans="6:9" ht="12.75">
      <c r="F149" s="22"/>
      <c r="I149" s="17"/>
    </row>
    <row r="150" spans="6:9" ht="12.75">
      <c r="F150" s="22"/>
      <c r="I150" s="17"/>
    </row>
    <row r="151" spans="6:9" ht="12.75">
      <c r="F151" s="22"/>
      <c r="I151" s="17"/>
    </row>
    <row r="152" spans="6:9" ht="12.75">
      <c r="F152" s="22"/>
      <c r="I152" s="17"/>
    </row>
    <row r="153" spans="6:9" ht="12.75">
      <c r="F153" s="22"/>
      <c r="I153" s="17"/>
    </row>
    <row r="154" spans="6:9" ht="12.75">
      <c r="F154" s="22"/>
      <c r="I154" s="17"/>
    </row>
    <row r="155" spans="6:9" ht="12.75">
      <c r="F155" s="22"/>
      <c r="I155" s="17"/>
    </row>
    <row r="156" spans="6:9" ht="12.75">
      <c r="F156" s="22"/>
      <c r="I156" s="17"/>
    </row>
    <row r="157" spans="6:9" ht="12.75">
      <c r="F157" s="22"/>
      <c r="I157" s="17"/>
    </row>
    <row r="158" spans="6:9" ht="12.75">
      <c r="F158" s="22"/>
      <c r="I158" s="17"/>
    </row>
    <row r="159" spans="6:9" ht="12.75">
      <c r="F159" s="22"/>
      <c r="I159" s="17"/>
    </row>
    <row r="160" spans="6:9" ht="12.75">
      <c r="F160" s="22"/>
      <c r="I160" s="17"/>
    </row>
    <row r="161" spans="6:9" ht="12.75">
      <c r="F161" s="22"/>
      <c r="I161" s="17"/>
    </row>
    <row r="162" spans="6:9" ht="12.75">
      <c r="F162" s="22"/>
      <c r="I162" s="17"/>
    </row>
  </sheetData>
  <sheetProtection password="C71E" sheet="1"/>
  <protectedRanges>
    <protectedRange sqref="A140:G141" name="Zakres3"/>
    <protectedRange sqref="C2:G4" name="Zakres2"/>
    <protectedRange password="CA47" sqref="D7:D123" name="Zakres1"/>
  </protectedRanges>
  <mergeCells count="92">
    <mergeCell ref="A136:G136"/>
    <mergeCell ref="A94:A95"/>
    <mergeCell ref="B94:B95"/>
    <mergeCell ref="A96:A97"/>
    <mergeCell ref="B96:B97"/>
    <mergeCell ref="A98:A101"/>
    <mergeCell ref="B98:B101"/>
    <mergeCell ref="A116:A117"/>
    <mergeCell ref="B116:B117"/>
    <mergeCell ref="A102:A105"/>
    <mergeCell ref="A86:A89"/>
    <mergeCell ref="B86:B89"/>
    <mergeCell ref="A92:A93"/>
    <mergeCell ref="B92:B93"/>
    <mergeCell ref="A90:A91"/>
    <mergeCell ref="B90:B91"/>
    <mergeCell ref="A78:A81"/>
    <mergeCell ref="B78:B81"/>
    <mergeCell ref="A82:A85"/>
    <mergeCell ref="B82:B85"/>
    <mergeCell ref="A75:A77"/>
    <mergeCell ref="B75:B77"/>
    <mergeCell ref="A67:A69"/>
    <mergeCell ref="B67:B69"/>
    <mergeCell ref="A70:A71"/>
    <mergeCell ref="B70:B71"/>
    <mergeCell ref="A72:A74"/>
    <mergeCell ref="B72:B74"/>
    <mergeCell ref="B102:B105"/>
    <mergeCell ref="A106:A109"/>
    <mergeCell ref="B106:B109"/>
    <mergeCell ref="A135:G135"/>
    <mergeCell ref="A110:A111"/>
    <mergeCell ref="B110:B111"/>
    <mergeCell ref="A112:A113"/>
    <mergeCell ref="B112:B113"/>
    <mergeCell ref="A114:A115"/>
    <mergeCell ref="B114:B115"/>
    <mergeCell ref="B118:B119"/>
    <mergeCell ref="A132:G132"/>
    <mergeCell ref="A130:G130"/>
    <mergeCell ref="A118:A119"/>
    <mergeCell ref="A134:G134"/>
    <mergeCell ref="A120:A123"/>
    <mergeCell ref="B120:B123"/>
    <mergeCell ref="A124:D124"/>
    <mergeCell ref="E124:F124"/>
    <mergeCell ref="A129:G129"/>
    <mergeCell ref="A31:A36"/>
    <mergeCell ref="B31:B36"/>
    <mergeCell ref="B49:B54"/>
    <mergeCell ref="A55:A60"/>
    <mergeCell ref="B55:B60"/>
    <mergeCell ref="A37:A40"/>
    <mergeCell ref="B37:B40"/>
    <mergeCell ref="A41:A44"/>
    <mergeCell ref="B41:B44"/>
    <mergeCell ref="A49:A54"/>
    <mergeCell ref="A45:A48"/>
    <mergeCell ref="B45:B48"/>
    <mergeCell ref="A133:G133"/>
    <mergeCell ref="A125:G125"/>
    <mergeCell ref="A126:G126"/>
    <mergeCell ref="A127:G127"/>
    <mergeCell ref="A128:G128"/>
    <mergeCell ref="A131:G131"/>
    <mergeCell ref="A61:A66"/>
    <mergeCell ref="B61:B66"/>
    <mergeCell ref="A1:G1"/>
    <mergeCell ref="B7:B10"/>
    <mergeCell ref="A11:A14"/>
    <mergeCell ref="B11:B14"/>
    <mergeCell ref="A6:G6"/>
    <mergeCell ref="C4:G4"/>
    <mergeCell ref="A4:B4"/>
    <mergeCell ref="A2:B3"/>
    <mergeCell ref="C2:G3"/>
    <mergeCell ref="A7:A10"/>
    <mergeCell ref="A25:A30"/>
    <mergeCell ref="B25:B30"/>
    <mergeCell ref="A15:A18"/>
    <mergeCell ref="B15:B18"/>
    <mergeCell ref="A19:A24"/>
    <mergeCell ref="B19:B24"/>
    <mergeCell ref="A140:B140"/>
    <mergeCell ref="A141:B141"/>
    <mergeCell ref="A137:G137"/>
    <mergeCell ref="A138:G139"/>
    <mergeCell ref="E140:G140"/>
    <mergeCell ref="E141:G141"/>
    <mergeCell ref="C140:D140"/>
    <mergeCell ref="C141:D141"/>
  </mergeCells>
  <printOptions horizontalCentered="1"/>
  <pageMargins left="0.2362204724409449" right="0.15748031496062992" top="0.5905511811023623" bottom="0.2362204724409449" header="0.4330708661417323" footer="0.1968503937007874"/>
  <pageSetup horizontalDpi="600" verticalDpi="600" orientation="portrait" paperSize="9" scale="61" r:id="rId1"/>
  <headerFooter alignWithMargins="0">
    <oddFooter>&amp;L&amp;8kalkulator opłatowy 2017 - silniki spalinowe &amp;R&amp;8&amp;D,  Strona &amp;P z &amp;N</oddFooter>
  </headerFooter>
  <rowBreaks count="2" manualBreakCount="2">
    <brk id="54" max="6" man="1"/>
    <brk id="105" max="255" man="1"/>
  </rowBreaks>
  <ignoredErrors>
    <ignoredError sqref="E67 E75 E72" formula="1"/>
    <ignoredError sqref="E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ktolloczko</dc:creator>
  <cp:keywords/>
  <dc:description/>
  <cp:lastModifiedBy>Kreffta Jan</cp:lastModifiedBy>
  <cp:lastPrinted>2017-12-05T09:40:01Z</cp:lastPrinted>
  <dcterms:created xsi:type="dcterms:W3CDTF">2008-04-30T11:15:54Z</dcterms:created>
  <dcterms:modified xsi:type="dcterms:W3CDTF">2017-12-05T09:41:22Z</dcterms:modified>
  <cp:category/>
  <cp:version/>
  <cp:contentType/>
  <cp:contentStatus/>
</cp:coreProperties>
</file>